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 activeTab="2"/>
  </bookViews>
  <sheets>
    <sheet name="Приложение 1" sheetId="1" r:id="rId1"/>
    <sheet name="Приложение 2" sheetId="17" r:id="rId2"/>
    <sheet name="Приложение 3" sheetId="8" r:id="rId3"/>
  </sheets>
  <definedNames>
    <definedName name="_xlnm.Print_Area" localSheetId="0">'Приложение 1'!$A$1:$F$39</definedName>
  </definedNames>
  <calcPr calcId="124519"/>
</workbook>
</file>

<file path=xl/calcChain.xml><?xml version="1.0" encoding="utf-8"?>
<calcChain xmlns="http://schemas.openxmlformats.org/spreadsheetml/2006/main">
  <c r="D14" i="8"/>
  <c r="F14" i="17"/>
  <c r="D37" i="1"/>
  <c r="F34" i="17"/>
  <c r="H31"/>
  <c r="H23"/>
  <c r="E37" i="1"/>
  <c r="F12"/>
  <c r="H26" i="17"/>
  <c r="G34"/>
  <c r="G14"/>
  <c r="F45" l="1"/>
  <c r="G13"/>
  <c r="H16" l="1"/>
  <c r="H17"/>
  <c r="H18"/>
  <c r="H20"/>
  <c r="H21"/>
  <c r="H22"/>
  <c r="H24"/>
  <c r="H25"/>
  <c r="H27"/>
  <c r="H28"/>
  <c r="H29"/>
  <c r="H33"/>
  <c r="H35"/>
  <c r="H36"/>
  <c r="H37"/>
  <c r="H38"/>
  <c r="H39"/>
  <c r="H40"/>
  <c r="H41"/>
  <c r="H42"/>
  <c r="H43"/>
  <c r="H44"/>
  <c r="H15"/>
  <c r="F13"/>
  <c r="F22" i="1"/>
  <c r="F37"/>
  <c r="F23"/>
  <c r="F20"/>
  <c r="F19"/>
  <c r="F15"/>
  <c r="F14"/>
  <c r="F13"/>
  <c r="E11"/>
  <c r="D11"/>
  <c r="F34"/>
  <c r="F33"/>
  <c r="F24"/>
  <c r="F21"/>
  <c r="F25"/>
  <c r="F26"/>
  <c r="F27"/>
  <c r="F28"/>
  <c r="F29"/>
  <c r="F30"/>
  <c r="F31"/>
  <c r="F32"/>
  <c r="F36"/>
  <c r="G45" i="17" l="1"/>
  <c r="H34"/>
  <c r="H14"/>
  <c r="F11" i="1"/>
  <c r="H45" i="17" l="1"/>
  <c r="H13"/>
</calcChain>
</file>

<file path=xl/sharedStrings.xml><?xml version="1.0" encoding="utf-8"?>
<sst xmlns="http://schemas.openxmlformats.org/spreadsheetml/2006/main" count="190" uniqueCount="156">
  <si>
    <t>Код</t>
  </si>
  <si>
    <t>Наименование доходов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</si>
  <si>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</si>
  <si>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</si>
  <si>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</si>
  <si>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</si>
  <si>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Лежневского муниципального района</t>
  </si>
  <si>
    <t>Ивановской области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</si>
  <si>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</si>
  <si>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Приложение №1</t>
  </si>
  <si>
    <t>к решению Совета</t>
  </si>
  <si>
    <t>Приложение №3</t>
  </si>
  <si>
    <t>Наименование</t>
  </si>
  <si>
    <t>Администрация Сабиновского сельского поселения Лежневского муниципального района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</si>
  <si>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</si>
  <si>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классификации источников финансирования дефицитов бюджетов</t>
  </si>
  <si>
    <t>Сумма (руб.)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</si>
  <si>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</si>
  <si>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</si>
  <si>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</si>
  <si>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</si>
  <si>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</si>
  <si>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</si>
  <si>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</si>
  <si>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</si>
  <si>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</si>
  <si>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Вид расходов</t>
  </si>
  <si>
    <t>Дотации бюджетам сельских поселений на поддержку мер по обеспечению сбалансированности бюджетов</t>
  </si>
  <si>
    <t>Отношение исполненных значений к плану в %</t>
  </si>
  <si>
    <t>182 1 01 02030 01 1000 110</t>
  </si>
  <si>
    <t>Доходы бюджета всего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</si>
  <si>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</si>
  <si>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</si>
  <si>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</si>
  <si>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</si>
  <si>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</si>
  <si>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</si>
  <si>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>182 1 01 02030 01 2100 110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</si>
  <si>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</si>
  <si>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</si>
  <si>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</si>
  <si>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</si>
  <si>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</si>
  <si>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182 1 06 01030 10 2100 110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</si>
  <si>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</si>
  <si>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182 1 06 06033 10 1000 110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</si>
  <si>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</si>
  <si>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182 1 06 06033 10 2100 110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</si>
  <si>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</si>
  <si>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</si>
  <si>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</si>
  <si>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182 1 06 06043 10 2100 110</t>
  </si>
  <si>
    <t>930 1 08 04020 01 0000 110</t>
  </si>
  <si>
    <t>930 1 11 05035 10 0000 120</t>
  </si>
  <si>
    <t>937 1 11 05035 10 0000 120</t>
  </si>
  <si>
    <t>Доходы, поступающие в порядке возмещения расходов, понесенных в связи с эксплуатацией имущества сельских поселений</t>
  </si>
  <si>
    <t>937 1 13 02065 10 0000 130</t>
  </si>
  <si>
    <t>Отчет об исполнении бюджета Шилыковского сельского поселения Лежневского муниципального района Ивановской области</t>
  </si>
  <si>
    <t>Шилыковского  сельского поселения</t>
  </si>
  <si>
    <t>Раздел  Подраздел</t>
  </si>
  <si>
    <t>Целевая статья</t>
  </si>
  <si>
    <t>Обеспечение функций местной администрации Шилыковского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</si>
  <si>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местной администрации Шилыковского сельского поселения (Закупка товаров, работ и услуг для государственных (муниципальных) нужд)</t>
  </si>
  <si>
    <t>Обеспечение функций местной администрации Шилыковского сельского поселения (Иные бюджетные ассигнования)</t>
  </si>
  <si>
    <t>Обеспечение функций Главы Шилыковского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</si>
  <si>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r>
      <t xml:space="preserve">Обеспечение функций по доплате к пенсиям государственных служащих субъектов РФ и муниципальных служащих </t>
    </r>
    <r>
      <rPr>
        <sz val="12"/>
        <rFont val="Times New Roman"/>
        <family val="1"/>
        <charset val="204"/>
      </rPr>
      <t>(Иные выплаты населению)</t>
    </r>
  </si>
  <si>
    <r>
      <t xml:space="preserve">Обеспечение функций по пожарной безопасности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</si>
  <si>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 xml:space="preserve">Обеспечение функций по уличному освещению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</si>
  <si>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Обеспечение функций по прочим мероприятиям по благоустройству 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  <r>
      <rPr>
        <sz val="12"/>
        <color indexed="8"/>
        <rFont val="Times New Roman"/>
        <family val="1"/>
        <charset val="204"/>
      </rPr>
      <t xml:space="preserve"> </t>
    </r>
  </si>
  <si>
    <t>Муниципальное  казённое учреждение «Шилыковское социально- культурное объединение»</t>
  </si>
  <si>
    <r>
      <t xml:space="preserve">Обеспечение деятельности МКУ «Шилыковское СКО» </t>
    </r>
    <r>
      <rPr>
        <sz val="12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</si>
  <si>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деятельности МКУ «Шилыковское СКО»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</si>
  <si>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 xml:space="preserve">Обеспечение деятельности МКУ «Шилыковское СКО» </t>
    </r>
    <r>
      <rPr>
        <sz val="12"/>
        <rFont val="Times New Roman"/>
        <family val="1"/>
        <charset val="204"/>
      </rPr>
      <t>(Иные бюджетные ассигнования)</t>
    </r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</si>
  <si>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</si>
  <si>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 xml:space="preserve"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</si>
  <si>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(библиотека)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</si>
  <si>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(библиотека)</t>
  </si>
  <si>
    <t>01 04</t>
  </si>
  <si>
    <t>01 02</t>
  </si>
  <si>
    <t>10 01</t>
  </si>
  <si>
    <t>04 09</t>
  </si>
  <si>
    <t>03 10</t>
  </si>
  <si>
    <t>02 03</t>
  </si>
  <si>
    <t>05 02</t>
  </si>
  <si>
    <t>05 03</t>
  </si>
  <si>
    <t>08 01</t>
  </si>
  <si>
    <t>Администрация Шилыковского сельского поселения Лежневского муниципального района Ивановской области</t>
  </si>
  <si>
    <t>Расходы всего</t>
  </si>
  <si>
    <t>Шилыковского сельского поселения</t>
  </si>
  <si>
    <t>Приложение №2</t>
  </si>
  <si>
    <t>182 1 01 02020 01 1000 110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</si>
  <si>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</si>
  <si>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Налог на доходы физических лиц с доходов, полученных физическими лицами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</si>
  <si>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227 Налогового кодекса Российской Федерации (пени по соответствующему платежу)</t>
  </si>
  <si>
    <t>930 1 13 02065 10 0000 130</t>
  </si>
  <si>
    <t>Код главного распорядителя</t>
  </si>
  <si>
    <t>0110102000</t>
  </si>
  <si>
    <t>0110201000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</si>
  <si>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</si>
  <si>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4490051180</t>
  </si>
  <si>
    <t>Обеспечение деятельности по осуществлению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</si>
  <si>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0210020180</t>
  </si>
  <si>
    <t>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</si>
  <si>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>4490096011</t>
  </si>
  <si>
    <t>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(Закупка товаров, работ и услуг для государственных (муниципальных) нужд)</t>
  </si>
  <si>
    <t>4490096012</t>
  </si>
  <si>
    <t>Расходы, связанные с организацией водоснабжения населения (Закупка товаров, работ и услуг для государственных (муниципальных) нужд)</t>
  </si>
  <si>
    <t>4490096055</t>
  </si>
  <si>
    <t>0220126010</t>
  </si>
  <si>
    <t>0220226050</t>
  </si>
  <si>
    <t>0130111000</t>
  </si>
  <si>
    <t>0300100150</t>
  </si>
  <si>
    <t>0300180340</t>
  </si>
  <si>
    <t>03001S0340</t>
  </si>
  <si>
    <t>Обеспечение деятельности библиотеки МКУ "Шилыковское СКО"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</si>
  <si>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0300300150</t>
  </si>
  <si>
    <t>0300380340</t>
  </si>
  <si>
    <t>03003S0340</t>
  </si>
  <si>
    <t xml:space="preserve">                     Всего расходов</t>
  </si>
  <si>
    <t xml:space="preserve">Налог на доходы физических лиц с доходов, полученных физическими лицами, не являющимися налоговыми резидентами Российской Федерации </t>
  </si>
  <si>
    <t>930 2 02 15001 10 0000 150</t>
  </si>
  <si>
    <t>930 2 02 15002 10 0000 150</t>
  </si>
  <si>
    <t>930 2 02 29999 10 0000 150</t>
  </si>
  <si>
    <t>930 2 02 35118 10 0000 150</t>
  </si>
  <si>
    <t>930 2 02 40014 10 0000 150</t>
  </si>
  <si>
    <t>4490096020</t>
  </si>
  <si>
    <t>4490096057</t>
  </si>
  <si>
    <t>07 05</t>
  </si>
  <si>
    <t>0120109200</t>
  </si>
  <si>
    <t>Обеспечение деятельности библиотеки МКУ «Шилыковское СКО» (Закупка товаров, работ и услуг для государственных (муниципальных) нужд)</t>
  </si>
  <si>
    <t>182 1 0102030013000110</t>
  </si>
  <si>
    <t>Расходы, связанные с организацией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</si>
  <si>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Расходы на содержание мест захоронения (Закупка товаров, работ и услуг для обеспечения государственных (муниципальных) нужд)</t>
  </si>
  <si>
    <r>
      <t xml:space="preserve">Обеспечение мероприятий по организации подготовки, переподготовки и повышению квалификации </t>
    </r>
    <r>
      <rPr>
        <sz val="12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</si>
  <si>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>04 12</t>
  </si>
  <si>
    <t>4490096060</t>
  </si>
  <si>
    <t>Обеспечение мероприятий по землеустройству и землепользованию (Закупка товаров, работ и услуг для обеспечения государственных (муниципальных) нужд)</t>
  </si>
  <si>
    <t>Всего доходов</t>
  </si>
  <si>
    <t>от 24.03.2021г. №11</t>
  </si>
  <si>
    <t>от  24.03.2021г.№11</t>
  </si>
  <si>
    <t>Доходы от платных услуг (работ)</t>
  </si>
  <si>
    <t>937 1 13 01995 10 0000 130</t>
  </si>
  <si>
    <t xml:space="preserve"> Обеспечение проведения выборов и референдумов
</t>
  </si>
  <si>
    <t>01 07</t>
  </si>
  <si>
    <t>4490096014</t>
  </si>
  <si>
    <t>Освещение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</si>
  <si>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>4490096010</t>
  </si>
  <si>
    <t>0300200170</t>
  </si>
  <si>
    <r>
      <t xml:space="preserve">Обеспечение мероприятий в области здравоохранения, спорта, физической культуры, туризма </t>
    </r>
    <r>
      <rPr>
        <sz val="12"/>
        <rFont val="Times New Roman"/>
        <family val="1"/>
        <charset val="204"/>
      </rPr>
      <t>(Закупка товаров, работ и услуг дляобеспечения государственных (муниципальных) нужд)</t>
    </r>
  </si>
  <si>
    <t>Доходы  бюджета Шилыковского сельского поселения по кодам классификации доходов бюджетов на 2020 год</t>
  </si>
  <si>
    <t>Исполнение бюджета Шилыковского сельского поселения по расходам за 2020 год</t>
  </si>
  <si>
    <t>Источники внутреннего финансирования дефицита
бюджета  Шилыковского сельского поселения на 2020 год</t>
  </si>
  <si>
    <t xml:space="preserve">Утвержденные Бюджетные ассигнования на 2020 год            </t>
  </si>
  <si>
    <t>Исполнено за 2020 год</t>
  </si>
  <si>
    <t>Утверждено на 2020 год</t>
  </si>
  <si>
    <t>Исполнено      за 2020 год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</si>
</sst>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_ ;\-#,##0.00\ "/>
  </numFmts>
  <fonts count="2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7" fillId="0" borderId="0"/>
    <xf numFmtId="0" fontId="7" fillId="0" borderId="0"/>
    <xf numFmtId="1" fontId="10" fillId="0" borderId="5">
      <alignment horizontal="center" vertical="center" wrapText="1" shrinkToFit="1"/>
    </xf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12" fillId="2" borderId="0">
      <alignment vertical="center"/>
    </xf>
    <xf numFmtId="0" fontId="13" fillId="0" borderId="0">
      <alignment horizontal="center" vertical="center"/>
    </xf>
    <xf numFmtId="0" fontId="14" fillId="0" borderId="0">
      <alignment horizontal="center" vertical="center"/>
    </xf>
    <xf numFmtId="0" fontId="14" fillId="0" borderId="0">
      <alignment vertical="center"/>
    </xf>
    <xf numFmtId="0" fontId="12" fillId="0" borderId="0">
      <alignment horizontal="center" vertical="center"/>
    </xf>
    <xf numFmtId="0" fontId="10" fillId="0" borderId="0">
      <alignment vertical="center"/>
    </xf>
    <xf numFmtId="0" fontId="10" fillId="0" borderId="0">
      <alignment horizontal="left" vertical="center" wrapText="1"/>
    </xf>
    <xf numFmtId="0" fontId="13" fillId="0" borderId="0">
      <alignment horizontal="center" vertical="center" wrapText="1"/>
    </xf>
    <xf numFmtId="0" fontId="10" fillId="0" borderId="6">
      <alignment vertical="center"/>
    </xf>
    <xf numFmtId="0" fontId="10" fillId="0" borderId="7">
      <alignment horizontal="center" vertical="center" wrapText="1"/>
    </xf>
    <xf numFmtId="0" fontId="10" fillId="0" borderId="8">
      <alignment horizontal="center" vertical="center" wrapText="1"/>
    </xf>
    <xf numFmtId="0" fontId="12" fillId="2" borderId="9">
      <alignment vertical="center"/>
    </xf>
    <xf numFmtId="49" fontId="15" fillId="0" borderId="7">
      <alignment vertical="center" wrapText="1"/>
    </xf>
    <xf numFmtId="0" fontId="12" fillId="2" borderId="10">
      <alignment vertical="center"/>
    </xf>
    <xf numFmtId="49" fontId="16" fillId="0" borderId="11">
      <alignment horizontal="left" vertical="center" wrapText="1" indent="1"/>
    </xf>
    <xf numFmtId="0" fontId="12" fillId="2" borderId="12">
      <alignment vertical="center"/>
    </xf>
    <xf numFmtId="0" fontId="12" fillId="0" borderId="0">
      <alignment vertical="center"/>
    </xf>
    <xf numFmtId="0" fontId="15" fillId="0" borderId="0">
      <alignment horizontal="left" vertical="center" wrapText="1"/>
    </xf>
    <xf numFmtId="0" fontId="13" fillId="0" borderId="0">
      <alignment vertical="center"/>
    </xf>
    <xf numFmtId="0" fontId="10" fillId="0" borderId="0">
      <alignment vertical="center" wrapText="1"/>
    </xf>
    <xf numFmtId="0" fontId="10" fillId="0" borderId="6">
      <alignment horizontal="left" vertical="center" wrapText="1"/>
    </xf>
    <xf numFmtId="0" fontId="10" fillId="0" borderId="13">
      <alignment horizontal="left" vertical="center" wrapText="1"/>
    </xf>
    <xf numFmtId="0" fontId="10" fillId="0" borderId="10">
      <alignment vertical="center" wrapText="1"/>
    </xf>
    <xf numFmtId="0" fontId="10" fillId="0" borderId="14">
      <alignment horizontal="center" vertical="center" wrapText="1"/>
    </xf>
    <xf numFmtId="1" fontId="15" fillId="0" borderId="7">
      <alignment horizontal="center" vertical="center" shrinkToFit="1"/>
      <protection locked="0"/>
    </xf>
    <xf numFmtId="0" fontId="12" fillId="2" borderId="13">
      <alignment vertical="center"/>
    </xf>
    <xf numFmtId="1" fontId="16" fillId="0" borderId="7">
      <alignment horizontal="center" vertical="center" shrinkToFit="1"/>
    </xf>
    <xf numFmtId="0" fontId="12" fillId="2" borderId="0">
      <alignment vertical="center" shrinkToFit="1"/>
    </xf>
    <xf numFmtId="49" fontId="10" fillId="0" borderId="0">
      <alignment vertical="center" wrapText="1"/>
    </xf>
    <xf numFmtId="49" fontId="10" fillId="0" borderId="10">
      <alignment vertical="center" wrapText="1"/>
    </xf>
    <xf numFmtId="4" fontId="15" fillId="0" borderId="7">
      <alignment horizontal="right" vertical="center" shrinkToFit="1"/>
      <protection locked="0"/>
    </xf>
    <xf numFmtId="4" fontId="16" fillId="0" borderId="7">
      <alignment horizontal="right" vertical="center" shrinkToFit="1"/>
    </xf>
    <xf numFmtId="0" fontId="17" fillId="0" borderId="0">
      <alignment horizontal="center" vertical="center" wrapText="1"/>
    </xf>
    <xf numFmtId="0" fontId="10" fillId="0" borderId="15">
      <alignment vertical="center"/>
    </xf>
    <xf numFmtId="0" fontId="10" fillId="0" borderId="16">
      <alignment horizontal="right" vertical="center"/>
    </xf>
    <xf numFmtId="0" fontId="10" fillId="0" borderId="6">
      <alignment horizontal="right" vertical="center"/>
    </xf>
    <xf numFmtId="0" fontId="10" fillId="0" borderId="14">
      <alignment horizontal="center" vertical="center"/>
    </xf>
    <xf numFmtId="49" fontId="10" fillId="0" borderId="17">
      <alignment horizontal="center" vertical="center"/>
    </xf>
    <xf numFmtId="0" fontId="10" fillId="0" borderId="5">
      <alignment horizontal="center" vertical="center"/>
    </xf>
    <xf numFmtId="1" fontId="10" fillId="0" borderId="5">
      <alignment horizontal="center" vertical="center"/>
    </xf>
    <xf numFmtId="1" fontId="10" fillId="0" borderId="5">
      <alignment horizontal="center" vertical="center" shrinkToFit="1"/>
    </xf>
    <xf numFmtId="49" fontId="10" fillId="0" borderId="5">
      <alignment horizontal="center" vertical="center"/>
    </xf>
    <xf numFmtId="0" fontId="10" fillId="0" borderId="18">
      <alignment horizontal="center" vertical="center"/>
    </xf>
    <xf numFmtId="0" fontId="10" fillId="0" borderId="19">
      <alignment vertical="center"/>
    </xf>
    <xf numFmtId="0" fontId="10" fillId="0" borderId="7">
      <alignment horizontal="center" vertical="center" wrapText="1"/>
    </xf>
    <xf numFmtId="0" fontId="10" fillId="0" borderId="20">
      <alignment horizontal="center" vertical="center" wrapText="1"/>
    </xf>
    <xf numFmtId="0" fontId="18" fillId="0" borderId="6">
      <alignment horizontal="right" vertical="center"/>
    </xf>
    <xf numFmtId="0" fontId="6" fillId="0" borderId="0"/>
    <xf numFmtId="43" fontId="4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3" fontId="2" fillId="0" borderId="1" xfId="55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3" fontId="1" fillId="0" borderId="1" xfId="55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0" fontId="4" fillId="0" borderId="0" xfId="0" applyFont="1"/>
    <xf numFmtId="2" fontId="4" fillId="0" borderId="0" xfId="0" applyNumberFormat="1" applyFont="1"/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55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2" fontId="9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2" fontId="8" fillId="0" borderId="4" xfId="0" applyNumberFormat="1" applyFont="1" applyBorder="1" applyAlignment="1">
      <alignment horizontal="center" vertical="top"/>
    </xf>
    <xf numFmtId="0" fontId="8" fillId="0" borderId="3" xfId="0" applyNumberFormat="1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/>
    <xf numFmtId="164" fontId="2" fillId="0" borderId="1" xfId="55" applyNumberFormat="1" applyFont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center" vertical="top"/>
    </xf>
    <xf numFmtId="164" fontId="2" fillId="0" borderId="1" xfId="55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2" fontId="0" fillId="0" borderId="0" xfId="0" applyNumberFormat="1"/>
    <xf numFmtId="0" fontId="19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 wrapText="1"/>
    </xf>
    <xf numFmtId="49" fontId="19" fillId="0" borderId="1" xfId="0" applyNumberFormat="1" applyFont="1" applyBorder="1" applyAlignment="1">
      <alignment horizontal="center" vertical="top"/>
    </xf>
    <xf numFmtId="2" fontId="19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vertical="top" wrapText="1"/>
    </xf>
    <xf numFmtId="164" fontId="20" fillId="0" borderId="1" xfId="55" applyNumberFormat="1" applyFont="1" applyBorder="1" applyAlignment="1">
      <alignment horizontal="center" vertical="top" wrapText="1"/>
    </xf>
    <xf numFmtId="0" fontId="19" fillId="0" borderId="1" xfId="0" applyNumberFormat="1" applyFont="1" applyBorder="1" applyAlignment="1">
      <alignment horizontal="center" vertical="top" wrapText="1"/>
    </xf>
    <xf numFmtId="164" fontId="9" fillId="0" borderId="1" xfId="55" applyNumberFormat="1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55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56">
    <cellStyle name="br" xfId="1"/>
    <cellStyle name="col" xfId="2"/>
    <cellStyle name="st52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xl52" xfId="38"/>
    <cellStyle name="xl53" xfId="39"/>
    <cellStyle name="xl54" xfId="40"/>
    <cellStyle name="xl55" xfId="41"/>
    <cellStyle name="xl56" xfId="42"/>
    <cellStyle name="xl57" xfId="43"/>
    <cellStyle name="xl58" xfId="44"/>
    <cellStyle name="xl59" xfId="45"/>
    <cellStyle name="xl60" xfId="46"/>
    <cellStyle name="xl61" xfId="47"/>
    <cellStyle name="xl62" xfId="48"/>
    <cellStyle name="xl63" xfId="49"/>
    <cellStyle name="xl64" xfId="50"/>
    <cellStyle name="xl65" xfId="51"/>
    <cellStyle name="xl66" xfId="52"/>
    <cellStyle name="xl67" xfId="53"/>
    <cellStyle name="Обычный" xfId="0" builtinId="0"/>
    <cellStyle name="Обычный 2" xfId="54"/>
    <cellStyle name="Финансовый" xfId="5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topLeftCell="B37" workbookViewId="0">
      <selection activeCell="B12" sqref="B12"/>
    </sheetView>
  </sheetViews>
  <sheetFormatPr defaultRowHeight="15"/>
  <cols>
    <col min="1" max="1" width="5.7109375" hidden="1" customWidth="1"/>
    <col min="2" max="2" width="48.85546875" customWidth="1"/>
    <col min="3" max="3" width="28.140625" customWidth="1"/>
    <col min="4" max="4" width="18.5703125" customWidth="1"/>
    <col min="5" max="5" width="19" customWidth="1"/>
    <col min="6" max="6" width="15" customWidth="1"/>
  </cols>
  <sheetData>
    <row r="1" spans="1:6" ht="15.75">
      <c r="A1" s="62" t="s">
        <v>9</v>
      </c>
      <c r="B1" s="62"/>
      <c r="C1" s="62"/>
      <c r="D1" s="62"/>
      <c r="E1" s="62"/>
      <c r="F1" s="62"/>
    </row>
    <row r="2" spans="1:6" ht="15.75">
      <c r="A2" s="61" t="s">
        <v>10</v>
      </c>
      <c r="B2" s="61"/>
      <c r="C2" s="61"/>
      <c r="D2" s="61"/>
      <c r="E2" s="61"/>
      <c r="F2" s="61"/>
    </row>
    <row r="3" spans="1:6" ht="15.75">
      <c r="A3" s="61" t="s">
        <v>58</v>
      </c>
      <c r="B3" s="61"/>
      <c r="C3" s="61"/>
      <c r="D3" s="61"/>
      <c r="E3" s="61"/>
      <c r="F3" s="61"/>
    </row>
    <row r="4" spans="1:6" ht="15.75">
      <c r="A4" s="61" t="s">
        <v>6</v>
      </c>
      <c r="B4" s="61"/>
      <c r="C4" s="61"/>
      <c r="D4" s="61"/>
      <c r="E4" s="61"/>
      <c r="F4" s="61"/>
    </row>
    <row r="5" spans="1:6" ht="15.75">
      <c r="A5" s="61" t="s">
        <v>7</v>
      </c>
      <c r="B5" s="61"/>
      <c r="C5" s="61"/>
      <c r="D5" s="61"/>
      <c r="E5" s="61"/>
      <c r="F5" s="61"/>
    </row>
    <row r="6" spans="1:6" ht="15.75">
      <c r="A6" s="65" t="s">
        <v>139</v>
      </c>
      <c r="B6" s="65"/>
      <c r="C6" s="65"/>
      <c r="D6" s="65"/>
      <c r="E6" s="65"/>
      <c r="F6" s="65"/>
    </row>
    <row r="7" spans="1:6" ht="34.5" customHeight="1">
      <c r="A7" s="64" t="s">
        <v>57</v>
      </c>
      <c r="B7" s="64"/>
      <c r="C7" s="64"/>
      <c r="D7" s="64"/>
      <c r="E7" s="64"/>
      <c r="F7" s="64"/>
    </row>
    <row r="8" spans="1:6" ht="18.75" customHeight="1">
      <c r="A8" s="63" t="s">
        <v>149</v>
      </c>
      <c r="B8" s="63"/>
      <c r="C8" s="63"/>
      <c r="D8" s="63"/>
      <c r="E8" s="63"/>
      <c r="F8" s="63"/>
    </row>
    <row r="10" spans="1:6" ht="63">
      <c r="A10" s="6"/>
      <c r="B10" s="6" t="s">
        <v>1</v>
      </c>
      <c r="C10" s="6" t="s">
        <v>0</v>
      </c>
      <c r="D10" s="59" t="s">
        <v>154</v>
      </c>
      <c r="E10" s="59" t="s">
        <v>155</v>
      </c>
      <c r="F10" s="6" t="s">
        <v>28</v>
      </c>
    </row>
    <row r="11" spans="1:6" ht="16.5" customHeight="1">
      <c r="A11" s="7"/>
      <c r="B11" s="3" t="s">
        <v>30</v>
      </c>
      <c r="C11" s="7"/>
      <c r="D11" s="14">
        <f>SUM(D12:D36)</f>
        <v>13718926.52</v>
      </c>
      <c r="E11" s="14">
        <f>SUM(E12:E36)</f>
        <v>14384229.090000002</v>
      </c>
      <c r="F11" s="14">
        <f>E11/D11*100</f>
        <v>104.84952353254533</v>
      </c>
    </row>
    <row r="12" spans="1:6" ht="143.25" customHeight="1">
      <c r="A12" s="2"/>
      <c r="B12" s="15" t="s">
        <v>31</v>
      </c>
      <c r="C12" s="2" t="s">
        <v>32</v>
      </c>
      <c r="D12" s="13">
        <v>697366.69</v>
      </c>
      <c r="E12" s="13">
        <v>710205.52</v>
      </c>
      <c r="F12" s="13">
        <f>E12/D12*100</f>
        <v>101.84104434354329</v>
      </c>
    </row>
    <row r="13" spans="1:6" ht="112.5" customHeight="1">
      <c r="A13" s="2"/>
      <c r="B13" s="15" t="s">
        <v>33</v>
      </c>
      <c r="C13" s="2" t="s">
        <v>34</v>
      </c>
      <c r="D13" s="13">
        <v>437.18</v>
      </c>
      <c r="E13" s="13">
        <v>437.16</v>
      </c>
      <c r="F13" s="13">
        <f t="shared" ref="F13:F34" si="0">E13/D13*100</f>
        <v>99.995425225307656</v>
      </c>
    </row>
    <row r="14" spans="1:6" ht="141.75" customHeight="1">
      <c r="A14" s="2"/>
      <c r="B14" s="15" t="s">
        <v>35</v>
      </c>
      <c r="C14" s="2" t="s">
        <v>36</v>
      </c>
      <c r="D14" s="13">
        <v>602.27</v>
      </c>
      <c r="E14" s="13">
        <v>985.57</v>
      </c>
      <c r="F14" s="13">
        <f t="shared" si="0"/>
        <v>163.64255234363327</v>
      </c>
    </row>
    <row r="15" spans="1:6" ht="173.25" customHeight="1">
      <c r="A15" s="7"/>
      <c r="B15" s="4" t="s">
        <v>91</v>
      </c>
      <c r="C15" s="2" t="s">
        <v>90</v>
      </c>
      <c r="D15" s="13">
        <v>821.3</v>
      </c>
      <c r="E15" s="13">
        <v>866.85</v>
      </c>
      <c r="F15" s="13">
        <f t="shared" si="0"/>
        <v>105.54608547424816</v>
      </c>
    </row>
    <row r="16" spans="1:6" ht="111.75" customHeight="1">
      <c r="A16" s="7"/>
      <c r="B16" s="4" t="s">
        <v>92</v>
      </c>
      <c r="C16" s="2" t="s">
        <v>29</v>
      </c>
      <c r="D16" s="13">
        <v>4686</v>
      </c>
      <c r="E16" s="13">
        <v>4686</v>
      </c>
      <c r="F16" s="13">
        <v>100</v>
      </c>
    </row>
    <row r="17" spans="1:6" ht="77.25" customHeight="1">
      <c r="A17" s="2"/>
      <c r="B17" s="4" t="s">
        <v>93</v>
      </c>
      <c r="C17" s="2" t="s">
        <v>37</v>
      </c>
      <c r="D17" s="13">
        <v>148.71</v>
      </c>
      <c r="E17" s="13">
        <v>148.69999999999999</v>
      </c>
      <c r="F17" s="13">
        <v>100</v>
      </c>
    </row>
    <row r="18" spans="1:6" ht="77.25" customHeight="1">
      <c r="A18" s="2"/>
      <c r="B18" s="9" t="s">
        <v>119</v>
      </c>
      <c r="C18" s="56" t="s">
        <v>130</v>
      </c>
      <c r="D18" s="13">
        <v>0</v>
      </c>
      <c r="E18" s="13">
        <v>-25</v>
      </c>
      <c r="F18" s="13">
        <v>0</v>
      </c>
    </row>
    <row r="19" spans="1:6" ht="65.25" customHeight="1">
      <c r="A19" s="2"/>
      <c r="B19" s="4" t="s">
        <v>38</v>
      </c>
      <c r="C19" s="2" t="s">
        <v>39</v>
      </c>
      <c r="D19" s="13">
        <v>1000</v>
      </c>
      <c r="E19" s="13">
        <v>0</v>
      </c>
      <c r="F19" s="13">
        <f t="shared" si="0"/>
        <v>0</v>
      </c>
    </row>
    <row r="20" spans="1:6" ht="114" customHeight="1">
      <c r="A20" s="2"/>
      <c r="B20" s="4" t="s">
        <v>40</v>
      </c>
      <c r="C20" s="2" t="s">
        <v>41</v>
      </c>
      <c r="D20" s="13">
        <v>370048.14</v>
      </c>
      <c r="E20" s="13">
        <v>1260429.1399999999</v>
      </c>
      <c r="F20" s="13">
        <f t="shared" si="0"/>
        <v>340.61220791435403</v>
      </c>
    </row>
    <row r="21" spans="1:6" ht="81.75" customHeight="1">
      <c r="A21" s="2"/>
      <c r="B21" s="4" t="s">
        <v>42</v>
      </c>
      <c r="C21" s="2" t="s">
        <v>43</v>
      </c>
      <c r="D21" s="13">
        <v>16838.3</v>
      </c>
      <c r="E21" s="13">
        <v>16853.75</v>
      </c>
      <c r="F21" s="13">
        <f t="shared" si="0"/>
        <v>100.09175510591926</v>
      </c>
    </row>
    <row r="22" spans="1:6" ht="99" customHeight="1">
      <c r="A22" s="2"/>
      <c r="B22" s="4" t="s">
        <v>44</v>
      </c>
      <c r="C22" s="2" t="s">
        <v>45</v>
      </c>
      <c r="D22" s="13">
        <v>577803.25</v>
      </c>
      <c r="E22" s="13">
        <v>577804.25</v>
      </c>
      <c r="F22" s="13">
        <f t="shared" si="0"/>
        <v>100.00017306929306</v>
      </c>
    </row>
    <row r="23" spans="1:6" ht="62.25" customHeight="1">
      <c r="A23" s="7"/>
      <c r="B23" s="4" t="s">
        <v>46</v>
      </c>
      <c r="C23" s="2" t="s">
        <v>47</v>
      </c>
      <c r="D23" s="13">
        <v>17869.68</v>
      </c>
      <c r="E23" s="13">
        <v>17869.68</v>
      </c>
      <c r="F23" s="13">
        <f t="shared" si="0"/>
        <v>100</v>
      </c>
    </row>
    <row r="24" spans="1:6" ht="93.75" customHeight="1">
      <c r="A24" s="2"/>
      <c r="B24" s="4" t="s">
        <v>48</v>
      </c>
      <c r="C24" s="2" t="s">
        <v>49</v>
      </c>
      <c r="D24" s="13">
        <v>1118230.02</v>
      </c>
      <c r="E24" s="13">
        <v>1124203.4099999999</v>
      </c>
      <c r="F24" s="13">
        <f t="shared" si="0"/>
        <v>100.53418258257814</v>
      </c>
    </row>
    <row r="25" spans="1:6" ht="62.25" customHeight="1">
      <c r="A25" s="7"/>
      <c r="B25" s="4" t="s">
        <v>50</v>
      </c>
      <c r="C25" s="2" t="s">
        <v>51</v>
      </c>
      <c r="D25" s="13">
        <v>16365.6</v>
      </c>
      <c r="E25" s="13">
        <v>16649</v>
      </c>
      <c r="F25" s="13">
        <f t="shared" si="0"/>
        <v>101.73168108715842</v>
      </c>
    </row>
    <row r="26" spans="1:6" ht="110.25" customHeight="1">
      <c r="A26" s="7"/>
      <c r="B26" s="4" t="s">
        <v>14</v>
      </c>
      <c r="C26" s="2" t="s">
        <v>52</v>
      </c>
      <c r="D26" s="13">
        <v>1000</v>
      </c>
      <c r="E26" s="13">
        <v>300</v>
      </c>
      <c r="F26" s="13">
        <f t="shared" si="0"/>
        <v>30</v>
      </c>
    </row>
    <row r="27" spans="1:6" ht="97.5" customHeight="1">
      <c r="A27" s="9"/>
      <c r="B27" s="4" t="s">
        <v>8</v>
      </c>
      <c r="C27" s="9" t="s">
        <v>53</v>
      </c>
      <c r="D27" s="13">
        <v>306870.64</v>
      </c>
      <c r="E27" s="13">
        <v>304788.12</v>
      </c>
      <c r="F27" s="13">
        <f t="shared" si="0"/>
        <v>99.321368769589682</v>
      </c>
    </row>
    <row r="28" spans="1:6" ht="47.25" customHeight="1">
      <c r="A28" s="7"/>
      <c r="B28" s="4" t="s">
        <v>55</v>
      </c>
      <c r="C28" s="2" t="s">
        <v>94</v>
      </c>
      <c r="D28" s="13">
        <v>376200</v>
      </c>
      <c r="E28" s="13">
        <v>198475.54</v>
      </c>
      <c r="F28" s="13">
        <f t="shared" si="0"/>
        <v>52.757985114300908</v>
      </c>
    </row>
    <row r="29" spans="1:6" ht="36" customHeight="1">
      <c r="A29" s="2"/>
      <c r="B29" s="9" t="s">
        <v>2</v>
      </c>
      <c r="C29" s="2" t="s">
        <v>120</v>
      </c>
      <c r="D29" s="13">
        <v>6014800</v>
      </c>
      <c r="E29" s="13">
        <v>6014800</v>
      </c>
      <c r="F29" s="13">
        <f t="shared" si="0"/>
        <v>100</v>
      </c>
    </row>
    <row r="30" spans="1:6" ht="45.75" customHeight="1">
      <c r="A30" s="7"/>
      <c r="B30" s="15" t="s">
        <v>27</v>
      </c>
      <c r="C30" s="2" t="s">
        <v>121</v>
      </c>
      <c r="D30" s="13">
        <v>216320</v>
      </c>
      <c r="E30" s="13">
        <v>216320</v>
      </c>
      <c r="F30" s="13">
        <f t="shared" si="0"/>
        <v>100</v>
      </c>
    </row>
    <row r="31" spans="1:6" ht="20.25" customHeight="1">
      <c r="A31" s="2"/>
      <c r="B31" s="4" t="s">
        <v>4</v>
      </c>
      <c r="C31" s="2" t="s">
        <v>122</v>
      </c>
      <c r="D31" s="13">
        <v>359632</v>
      </c>
      <c r="E31" s="13">
        <v>359632</v>
      </c>
      <c r="F31" s="13">
        <f t="shared" si="0"/>
        <v>100</v>
      </c>
    </row>
    <row r="32" spans="1:6" ht="66" customHeight="1">
      <c r="A32" s="7"/>
      <c r="B32" s="4" t="s">
        <v>3</v>
      </c>
      <c r="C32" s="2" t="s">
        <v>123</v>
      </c>
      <c r="D32" s="13">
        <v>225500</v>
      </c>
      <c r="E32" s="13">
        <v>225500</v>
      </c>
      <c r="F32" s="13">
        <f t="shared" si="0"/>
        <v>100</v>
      </c>
    </row>
    <row r="33" spans="1:6" ht="91.5" customHeight="1">
      <c r="A33" s="7"/>
      <c r="B33" s="4" t="s">
        <v>5</v>
      </c>
      <c r="C33" s="2" t="s">
        <v>124</v>
      </c>
      <c r="D33" s="13">
        <v>3271679.7</v>
      </c>
      <c r="E33" s="13">
        <v>3184179.7</v>
      </c>
      <c r="F33" s="13">
        <f t="shared" si="0"/>
        <v>97.325532814229959</v>
      </c>
    </row>
    <row r="34" spans="1:6" ht="92.25" customHeight="1">
      <c r="A34" s="2"/>
      <c r="B34" s="4" t="s">
        <v>8</v>
      </c>
      <c r="C34" s="2" t="s">
        <v>54</v>
      </c>
      <c r="D34" s="13">
        <v>94707.04</v>
      </c>
      <c r="E34" s="13">
        <v>94458.05</v>
      </c>
      <c r="F34" s="13">
        <f t="shared" si="0"/>
        <v>99.737094517999935</v>
      </c>
    </row>
    <row r="35" spans="1:6" ht="32.25" customHeight="1">
      <c r="A35" s="2"/>
      <c r="B35" s="9" t="s">
        <v>140</v>
      </c>
      <c r="C35" s="2" t="s">
        <v>141</v>
      </c>
      <c r="D35" s="13">
        <v>0</v>
      </c>
      <c r="E35" s="13">
        <v>20850</v>
      </c>
      <c r="F35" s="13">
        <v>0</v>
      </c>
    </row>
    <row r="36" spans="1:6" ht="51" customHeight="1">
      <c r="A36" s="7"/>
      <c r="B36" s="4" t="s">
        <v>55</v>
      </c>
      <c r="C36" s="2" t="s">
        <v>56</v>
      </c>
      <c r="D36" s="24">
        <v>30000</v>
      </c>
      <c r="E36" s="24">
        <v>33811.65</v>
      </c>
      <c r="F36" s="13">
        <f>E36/D36*100</f>
        <v>112.70550000000001</v>
      </c>
    </row>
    <row r="37" spans="1:6" ht="33.75" customHeight="1">
      <c r="A37" s="11"/>
      <c r="B37" s="3" t="s">
        <v>137</v>
      </c>
      <c r="C37" s="2"/>
      <c r="D37" s="10">
        <f>SUM(D12:D36)</f>
        <v>13718926.52</v>
      </c>
      <c r="E37" s="10">
        <f>SUM(E12:E36)</f>
        <v>14384229.090000002</v>
      </c>
      <c r="F37" s="14">
        <f>E37/D37*100</f>
        <v>104.84952353254533</v>
      </c>
    </row>
    <row r="38" spans="1:6" ht="49.5" customHeight="1">
      <c r="A38" s="2"/>
      <c r="B38" s="16"/>
      <c r="C38" s="16"/>
      <c r="D38" s="17"/>
      <c r="E38" s="16"/>
      <c r="F38" s="16"/>
    </row>
    <row r="39" spans="1:6" ht="15.75">
      <c r="A39" s="7"/>
      <c r="B39" s="16"/>
      <c r="C39" s="16"/>
      <c r="D39" s="16"/>
      <c r="E39" s="16"/>
      <c r="F39" s="16"/>
    </row>
    <row r="40" spans="1:6">
      <c r="B40" s="16"/>
      <c r="C40" s="16"/>
      <c r="D40" s="16"/>
      <c r="E40" s="16"/>
      <c r="F40" s="16"/>
    </row>
    <row r="41" spans="1:6">
      <c r="B41" s="16"/>
      <c r="C41" s="16"/>
      <c r="D41" s="16"/>
      <c r="E41" s="16"/>
      <c r="F41" s="16"/>
    </row>
    <row r="42" spans="1:6">
      <c r="B42" s="16"/>
      <c r="C42" s="16"/>
      <c r="D42" s="16"/>
      <c r="E42" s="16"/>
      <c r="F42" s="16"/>
    </row>
    <row r="43" spans="1:6">
      <c r="B43" s="16"/>
      <c r="C43" s="16"/>
      <c r="D43" s="16"/>
      <c r="E43" s="16"/>
      <c r="F43" s="16"/>
    </row>
    <row r="44" spans="1:6">
      <c r="B44" s="16"/>
      <c r="C44" s="16"/>
      <c r="D44" s="16"/>
      <c r="E44" s="16"/>
      <c r="F44" s="16"/>
    </row>
    <row r="45" spans="1:6">
      <c r="B45" s="16"/>
      <c r="C45" s="16"/>
      <c r="D45" s="16"/>
      <c r="E45" s="16"/>
      <c r="F45" s="16"/>
    </row>
    <row r="46" spans="1:6">
      <c r="B46" s="16"/>
      <c r="C46" s="16"/>
      <c r="D46" s="16"/>
      <c r="E46" s="16"/>
      <c r="F46" s="16"/>
    </row>
  </sheetData>
  <mergeCells count="8">
    <mergeCell ref="A3:F3"/>
    <mergeCell ref="A2:F2"/>
    <mergeCell ref="A1:F1"/>
    <mergeCell ref="A8:F8"/>
    <mergeCell ref="A7:F7"/>
    <mergeCell ref="A6:F6"/>
    <mergeCell ref="A5:F5"/>
    <mergeCell ref="A4:F4"/>
  </mergeCells>
  <phoneticPr fontId="0" type="noConversion"/>
  <printOptions horizontalCentered="1"/>
  <pageMargins left="0.70866141732283472" right="0.70866141732283472" top="0.35433070866141736" bottom="0.27559055118110237" header="0.31496062992125984" footer="0.23622047244094491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5"/>
  <sheetViews>
    <sheetView workbookViewId="0">
      <selection activeCell="F15" sqref="F15"/>
    </sheetView>
  </sheetViews>
  <sheetFormatPr defaultRowHeight="15"/>
  <cols>
    <col min="1" max="1" width="41.140625" customWidth="1"/>
    <col min="2" max="2" width="16.42578125" customWidth="1"/>
    <col min="3" max="3" width="12.140625" customWidth="1"/>
    <col min="4" max="4" width="19.5703125" customWidth="1"/>
    <col min="5" max="5" width="10.140625" customWidth="1"/>
    <col min="6" max="6" width="20" customWidth="1"/>
    <col min="7" max="7" width="18.42578125" customWidth="1"/>
    <col min="8" max="8" width="17.42578125" customWidth="1"/>
  </cols>
  <sheetData>
    <row r="1" spans="1:8" ht="15.75">
      <c r="A1" s="62" t="s">
        <v>89</v>
      </c>
      <c r="B1" s="62"/>
      <c r="C1" s="62"/>
      <c r="D1" s="62"/>
      <c r="E1" s="62"/>
      <c r="F1" s="62"/>
      <c r="G1" s="62"/>
      <c r="H1" s="62"/>
    </row>
    <row r="2" spans="1:8" ht="15.75">
      <c r="A2" s="61" t="s">
        <v>10</v>
      </c>
      <c r="B2" s="61"/>
      <c r="C2" s="61"/>
      <c r="D2" s="61"/>
      <c r="E2" s="61"/>
      <c r="F2" s="61"/>
      <c r="G2" s="61"/>
      <c r="H2" s="61"/>
    </row>
    <row r="3" spans="1:8" ht="15.75">
      <c r="A3" s="61" t="s">
        <v>58</v>
      </c>
      <c r="B3" s="61"/>
      <c r="C3" s="61"/>
      <c r="D3" s="61"/>
      <c r="E3" s="61"/>
      <c r="F3" s="61"/>
      <c r="G3" s="61"/>
      <c r="H3" s="61"/>
    </row>
    <row r="4" spans="1:8" ht="15.75">
      <c r="A4" s="61" t="s">
        <v>6</v>
      </c>
      <c r="B4" s="61"/>
      <c r="C4" s="61"/>
      <c r="D4" s="61"/>
      <c r="E4" s="61"/>
      <c r="F4" s="61"/>
      <c r="G4" s="61"/>
      <c r="H4" s="61"/>
    </row>
    <row r="5" spans="1:8" ht="15.75">
      <c r="A5" s="61" t="s">
        <v>7</v>
      </c>
      <c r="B5" s="61"/>
      <c r="C5" s="61"/>
      <c r="D5" s="61"/>
      <c r="E5" s="61"/>
      <c r="F5" s="61"/>
      <c r="G5" s="61"/>
      <c r="H5" s="61"/>
    </row>
    <row r="6" spans="1:8" ht="15.75">
      <c r="A6" s="61" t="s">
        <v>138</v>
      </c>
      <c r="B6" s="61"/>
      <c r="C6" s="61"/>
      <c r="D6" s="61"/>
      <c r="E6" s="61"/>
      <c r="F6" s="61"/>
      <c r="G6" s="61"/>
      <c r="H6" s="61"/>
    </row>
    <row r="7" spans="1:8" ht="15.75">
      <c r="A7" s="61"/>
      <c r="B7" s="61"/>
      <c r="C7" s="61"/>
      <c r="D7" s="61"/>
      <c r="E7" s="61"/>
      <c r="F7" s="61"/>
      <c r="G7" s="61"/>
      <c r="H7" s="61"/>
    </row>
    <row r="8" spans="1:8" ht="15.75">
      <c r="A8" s="66" t="s">
        <v>150</v>
      </c>
      <c r="B8" s="66"/>
      <c r="C8" s="66"/>
      <c r="D8" s="66"/>
      <c r="E8" s="66"/>
      <c r="F8" s="66"/>
      <c r="G8" s="66"/>
      <c r="H8" s="66"/>
    </row>
    <row r="9" spans="1:8">
      <c r="A9" s="67"/>
      <c r="B9" s="67"/>
      <c r="C9" s="67"/>
      <c r="D9" s="67"/>
      <c r="E9" s="67"/>
      <c r="F9" s="67"/>
    </row>
    <row r="10" spans="1:8" ht="17.25" customHeight="1">
      <c r="A10" s="63"/>
      <c r="B10" s="63"/>
      <c r="C10" s="63"/>
      <c r="D10" s="63"/>
      <c r="E10" s="63"/>
      <c r="F10" s="63"/>
      <c r="G10" s="63"/>
      <c r="H10" s="63"/>
    </row>
    <row r="12" spans="1:8" ht="63">
      <c r="A12" s="6" t="s">
        <v>12</v>
      </c>
      <c r="B12" s="23" t="s">
        <v>95</v>
      </c>
      <c r="C12" s="6" t="s">
        <v>59</v>
      </c>
      <c r="D12" s="6" t="s">
        <v>60</v>
      </c>
      <c r="E12" s="6" t="s">
        <v>26</v>
      </c>
      <c r="F12" s="59" t="s">
        <v>152</v>
      </c>
      <c r="G12" s="59" t="s">
        <v>153</v>
      </c>
      <c r="H12" s="6" t="s">
        <v>28</v>
      </c>
    </row>
    <row r="13" spans="1:8" ht="15.75">
      <c r="A13" s="7" t="s">
        <v>87</v>
      </c>
      <c r="B13" s="7"/>
      <c r="C13" s="7"/>
      <c r="D13" s="7"/>
      <c r="E13" s="7"/>
      <c r="F13" s="10">
        <f>F14+F34</f>
        <v>13393224.630000003</v>
      </c>
      <c r="G13" s="40">
        <f>G14+G34</f>
        <v>12928328.180000002</v>
      </c>
      <c r="H13" s="40">
        <f>G13/F13*100</f>
        <v>96.528868417851655</v>
      </c>
    </row>
    <row r="14" spans="1:8" ht="63">
      <c r="A14" s="21" t="s">
        <v>86</v>
      </c>
      <c r="B14" s="27">
        <v>930</v>
      </c>
      <c r="C14" s="26"/>
      <c r="D14" s="26"/>
      <c r="E14" s="26"/>
      <c r="F14" s="28">
        <f>SUM(F15:F33)</f>
        <v>8973339.160000002</v>
      </c>
      <c r="G14" s="28">
        <f>SUM(G15:G33)</f>
        <v>8508442.7100000009</v>
      </c>
      <c r="H14" s="40">
        <f>G14/F14*100</f>
        <v>94.819136536459624</v>
      </c>
    </row>
    <row r="15" spans="1:8" ht="129.75" customHeight="1">
      <c r="A15" s="19" t="s">
        <v>64</v>
      </c>
      <c r="B15" s="29">
        <v>930</v>
      </c>
      <c r="C15" s="30" t="s">
        <v>78</v>
      </c>
      <c r="D15" s="31" t="s">
        <v>96</v>
      </c>
      <c r="E15" s="30">
        <v>100</v>
      </c>
      <c r="F15" s="32">
        <v>943807.69</v>
      </c>
      <c r="G15" s="32">
        <v>933807.68</v>
      </c>
      <c r="H15" s="40">
        <f>G15/F15*100</f>
        <v>98.940461059392319</v>
      </c>
    </row>
    <row r="16" spans="1:8" ht="149.25" customHeight="1">
      <c r="A16" s="18" t="s">
        <v>61</v>
      </c>
      <c r="B16" s="29">
        <v>930</v>
      </c>
      <c r="C16" s="30" t="s">
        <v>77</v>
      </c>
      <c r="D16" s="33" t="s">
        <v>97</v>
      </c>
      <c r="E16" s="30">
        <v>100</v>
      </c>
      <c r="F16" s="32">
        <v>2886439.82</v>
      </c>
      <c r="G16" s="32">
        <v>2857439.82</v>
      </c>
      <c r="H16" s="40">
        <f t="shared" ref="H16:H45" si="0">G16/F16*100</f>
        <v>98.995302108879585</v>
      </c>
    </row>
    <row r="17" spans="1:8" ht="84.75" customHeight="1">
      <c r="A17" s="18" t="s">
        <v>62</v>
      </c>
      <c r="B17" s="29">
        <v>930</v>
      </c>
      <c r="C17" s="30" t="s">
        <v>77</v>
      </c>
      <c r="D17" s="33" t="s">
        <v>97</v>
      </c>
      <c r="E17" s="30">
        <v>200</v>
      </c>
      <c r="F17" s="34">
        <v>386727.19</v>
      </c>
      <c r="G17" s="34">
        <v>368172.31</v>
      </c>
      <c r="H17" s="40">
        <f t="shared" si="0"/>
        <v>95.202075137256315</v>
      </c>
    </row>
    <row r="18" spans="1:8" ht="63">
      <c r="A18" s="18" t="s">
        <v>63</v>
      </c>
      <c r="B18" s="29">
        <v>930</v>
      </c>
      <c r="C18" s="30" t="s">
        <v>77</v>
      </c>
      <c r="D18" s="33" t="s">
        <v>97</v>
      </c>
      <c r="E18" s="30">
        <v>800</v>
      </c>
      <c r="F18" s="32">
        <v>24635.5</v>
      </c>
      <c r="G18" s="32">
        <v>23137.14</v>
      </c>
      <c r="H18" s="40">
        <f t="shared" si="0"/>
        <v>93.917882730206401</v>
      </c>
    </row>
    <row r="19" spans="1:8" ht="98.25" customHeight="1">
      <c r="A19" s="9" t="s">
        <v>142</v>
      </c>
      <c r="B19" s="42">
        <v>930</v>
      </c>
      <c r="C19" s="43" t="s">
        <v>143</v>
      </c>
      <c r="D19" s="44" t="s">
        <v>144</v>
      </c>
      <c r="E19" s="43">
        <v>800</v>
      </c>
      <c r="F19" s="45">
        <v>205000</v>
      </c>
      <c r="G19" s="45">
        <v>205000</v>
      </c>
      <c r="H19" s="46">
        <v>100</v>
      </c>
    </row>
    <row r="20" spans="1:8" ht="144" customHeight="1">
      <c r="A20" s="47" t="s">
        <v>98</v>
      </c>
      <c r="B20" s="42">
        <v>930</v>
      </c>
      <c r="C20" s="43" t="s">
        <v>82</v>
      </c>
      <c r="D20" s="44" t="s">
        <v>99</v>
      </c>
      <c r="E20" s="43">
        <v>100</v>
      </c>
      <c r="F20" s="45">
        <v>221300</v>
      </c>
      <c r="G20" s="45">
        <v>221300</v>
      </c>
      <c r="H20" s="46">
        <f t="shared" si="0"/>
        <v>100</v>
      </c>
    </row>
    <row r="21" spans="1:8" ht="110.25">
      <c r="A21" s="47" t="s">
        <v>100</v>
      </c>
      <c r="B21" s="42">
        <v>930</v>
      </c>
      <c r="C21" s="43" t="s">
        <v>82</v>
      </c>
      <c r="D21" s="44" t="s">
        <v>99</v>
      </c>
      <c r="E21" s="42">
        <v>200</v>
      </c>
      <c r="F21" s="45">
        <v>4200</v>
      </c>
      <c r="G21" s="45">
        <v>4200</v>
      </c>
      <c r="H21" s="46">
        <f t="shared" si="0"/>
        <v>100</v>
      </c>
    </row>
    <row r="22" spans="1:8" ht="63">
      <c r="A22" s="48" t="s">
        <v>66</v>
      </c>
      <c r="B22" s="42">
        <v>930</v>
      </c>
      <c r="C22" s="43" t="s">
        <v>81</v>
      </c>
      <c r="D22" s="44" t="s">
        <v>101</v>
      </c>
      <c r="E22" s="42">
        <v>200</v>
      </c>
      <c r="F22" s="45">
        <v>289503.92</v>
      </c>
      <c r="G22" s="45">
        <v>289503.92</v>
      </c>
      <c r="H22" s="46">
        <f>G22/F22*100</f>
        <v>100</v>
      </c>
    </row>
    <row r="23" spans="1:8" ht="94.5">
      <c r="A23" s="41" t="s">
        <v>145</v>
      </c>
      <c r="B23" s="42">
        <v>930</v>
      </c>
      <c r="C23" s="43" t="s">
        <v>80</v>
      </c>
      <c r="D23" s="44" t="s">
        <v>146</v>
      </c>
      <c r="E23" s="42">
        <v>200</v>
      </c>
      <c r="F23" s="45">
        <v>1137859.74</v>
      </c>
      <c r="G23" s="45">
        <v>1092834.02</v>
      </c>
      <c r="H23" s="46">
        <f>G23/F23*100</f>
        <v>96.042946382829228</v>
      </c>
    </row>
    <row r="24" spans="1:8" ht="108.75" customHeight="1">
      <c r="A24" s="36" t="s">
        <v>102</v>
      </c>
      <c r="B24" s="29">
        <v>930</v>
      </c>
      <c r="C24" s="30" t="s">
        <v>80</v>
      </c>
      <c r="D24" s="33" t="s">
        <v>103</v>
      </c>
      <c r="E24" s="29">
        <v>200</v>
      </c>
      <c r="F24" s="32">
        <v>371551.25</v>
      </c>
      <c r="G24" s="32">
        <v>335725</v>
      </c>
      <c r="H24" s="40">
        <f>G24/F24*100</f>
        <v>90.35765590884165</v>
      </c>
    </row>
    <row r="25" spans="1:8" ht="126">
      <c r="A25" s="36" t="s">
        <v>104</v>
      </c>
      <c r="B25" s="29">
        <v>930</v>
      </c>
      <c r="C25" s="30" t="s">
        <v>80</v>
      </c>
      <c r="D25" s="33" t="s">
        <v>105</v>
      </c>
      <c r="E25" s="29">
        <v>200</v>
      </c>
      <c r="F25" s="32">
        <v>563160</v>
      </c>
      <c r="G25" s="32">
        <v>395025</v>
      </c>
      <c r="H25" s="40">
        <f t="shared" si="0"/>
        <v>70.144363946303002</v>
      </c>
    </row>
    <row r="26" spans="1:8" ht="78.75">
      <c r="A26" s="41" t="s">
        <v>136</v>
      </c>
      <c r="B26" s="29">
        <v>930</v>
      </c>
      <c r="C26" s="30" t="s">
        <v>134</v>
      </c>
      <c r="D26" s="33" t="s">
        <v>135</v>
      </c>
      <c r="E26" s="29">
        <v>200</v>
      </c>
      <c r="F26" s="32">
        <v>102500</v>
      </c>
      <c r="G26" s="32">
        <v>15000</v>
      </c>
      <c r="H26" s="40">
        <f t="shared" si="0"/>
        <v>14.634146341463413</v>
      </c>
    </row>
    <row r="27" spans="1:8" ht="78.75">
      <c r="A27" s="35" t="s">
        <v>106</v>
      </c>
      <c r="B27" s="29">
        <v>930</v>
      </c>
      <c r="C27" s="30" t="s">
        <v>83</v>
      </c>
      <c r="D27" s="33" t="s">
        <v>107</v>
      </c>
      <c r="E27" s="29">
        <v>200</v>
      </c>
      <c r="F27" s="32">
        <v>219217.75</v>
      </c>
      <c r="G27" s="32">
        <v>160520.25</v>
      </c>
      <c r="H27" s="40">
        <f t="shared" si="0"/>
        <v>73.224111642419459</v>
      </c>
    </row>
    <row r="28" spans="1:8" ht="67.5" customHeight="1">
      <c r="A28" s="9" t="s">
        <v>67</v>
      </c>
      <c r="B28" s="29">
        <v>930</v>
      </c>
      <c r="C28" s="30" t="s">
        <v>84</v>
      </c>
      <c r="D28" s="33" t="s">
        <v>108</v>
      </c>
      <c r="E28" s="29">
        <v>200</v>
      </c>
      <c r="F28" s="32">
        <v>612488.18999999994</v>
      </c>
      <c r="G28" s="32">
        <v>612438.18999999994</v>
      </c>
      <c r="H28" s="40">
        <f t="shared" si="0"/>
        <v>99.99183657728976</v>
      </c>
    </row>
    <row r="29" spans="1:8" ht="78.75">
      <c r="A29" s="20" t="s">
        <v>68</v>
      </c>
      <c r="B29" s="29">
        <v>930</v>
      </c>
      <c r="C29" s="30" t="s">
        <v>84</v>
      </c>
      <c r="D29" s="33" t="s">
        <v>109</v>
      </c>
      <c r="E29" s="29">
        <v>200</v>
      </c>
      <c r="F29" s="32">
        <v>565427.73</v>
      </c>
      <c r="G29" s="32">
        <v>560427.73</v>
      </c>
      <c r="H29" s="40">
        <f t="shared" si="0"/>
        <v>99.11571369165074</v>
      </c>
    </row>
    <row r="30" spans="1:8" ht="114" customHeight="1">
      <c r="A30" s="41" t="s">
        <v>131</v>
      </c>
      <c r="B30" s="50">
        <v>930</v>
      </c>
      <c r="C30" s="51" t="s">
        <v>84</v>
      </c>
      <c r="D30" s="52" t="s">
        <v>125</v>
      </c>
      <c r="E30" s="50">
        <v>200</v>
      </c>
      <c r="F30" s="53">
        <v>606</v>
      </c>
      <c r="G30" s="53">
        <v>0</v>
      </c>
      <c r="H30" s="40">
        <v>0</v>
      </c>
    </row>
    <row r="31" spans="1:8" ht="63">
      <c r="A31" s="41" t="s">
        <v>132</v>
      </c>
      <c r="B31" s="50">
        <v>930</v>
      </c>
      <c r="C31" s="51" t="s">
        <v>84</v>
      </c>
      <c r="D31" s="52" t="s">
        <v>126</v>
      </c>
      <c r="E31" s="50">
        <v>200</v>
      </c>
      <c r="F31" s="53">
        <v>110000</v>
      </c>
      <c r="G31" s="53">
        <v>109997.27</v>
      </c>
      <c r="H31" s="57">
        <f>G31/F31*100</f>
        <v>99.997518181818194</v>
      </c>
    </row>
    <row r="32" spans="1:8" ht="99" customHeight="1">
      <c r="A32" s="9" t="s">
        <v>133</v>
      </c>
      <c r="B32" s="50">
        <v>930</v>
      </c>
      <c r="C32" s="51" t="s">
        <v>127</v>
      </c>
      <c r="D32" s="52" t="s">
        <v>128</v>
      </c>
      <c r="E32" s="50">
        <v>200</v>
      </c>
      <c r="F32" s="53">
        <v>5000</v>
      </c>
      <c r="G32" s="53">
        <v>0</v>
      </c>
      <c r="H32" s="40">
        <v>0</v>
      </c>
    </row>
    <row r="33" spans="1:8" ht="63">
      <c r="A33" s="9" t="s">
        <v>65</v>
      </c>
      <c r="B33" s="29">
        <v>930</v>
      </c>
      <c r="C33" s="30" t="s">
        <v>79</v>
      </c>
      <c r="D33" s="33" t="s">
        <v>110</v>
      </c>
      <c r="E33" s="29">
        <v>300</v>
      </c>
      <c r="F33" s="32">
        <v>323914.38</v>
      </c>
      <c r="G33" s="32">
        <v>323914.38</v>
      </c>
      <c r="H33" s="40">
        <f t="shared" si="0"/>
        <v>100</v>
      </c>
    </row>
    <row r="34" spans="1:8" ht="47.25">
      <c r="A34" s="21" t="s">
        <v>69</v>
      </c>
      <c r="B34" s="37">
        <v>937</v>
      </c>
      <c r="C34" s="22"/>
      <c r="D34" s="22"/>
      <c r="E34" s="22"/>
      <c r="F34" s="38">
        <f>SUM(F35:F44)</f>
        <v>4419885.4700000007</v>
      </c>
      <c r="G34" s="38">
        <f>SUM(G35:G44)</f>
        <v>4419885.4700000007</v>
      </c>
      <c r="H34" s="60">
        <f t="shared" si="0"/>
        <v>100</v>
      </c>
    </row>
    <row r="35" spans="1:8" ht="129.75" customHeight="1">
      <c r="A35" s="9" t="s">
        <v>70</v>
      </c>
      <c r="B35" s="30">
        <v>937</v>
      </c>
      <c r="C35" s="30" t="s">
        <v>85</v>
      </c>
      <c r="D35" s="33" t="s">
        <v>111</v>
      </c>
      <c r="E35" s="30">
        <v>100</v>
      </c>
      <c r="F35" s="32">
        <v>1369346.82</v>
      </c>
      <c r="G35" s="32">
        <v>1369346.82</v>
      </c>
      <c r="H35" s="40">
        <f t="shared" si="0"/>
        <v>100</v>
      </c>
    </row>
    <row r="36" spans="1:8" ht="63">
      <c r="A36" s="9" t="s">
        <v>71</v>
      </c>
      <c r="B36" s="30">
        <v>937</v>
      </c>
      <c r="C36" s="30" t="s">
        <v>85</v>
      </c>
      <c r="D36" s="33" t="s">
        <v>111</v>
      </c>
      <c r="E36" s="30">
        <v>200</v>
      </c>
      <c r="F36" s="32">
        <v>1656507.05</v>
      </c>
      <c r="G36" s="32">
        <v>1656507.05</v>
      </c>
      <c r="H36" s="40">
        <f t="shared" si="0"/>
        <v>100</v>
      </c>
    </row>
    <row r="37" spans="1:8" ht="47.25">
      <c r="A37" s="9" t="s">
        <v>72</v>
      </c>
      <c r="B37" s="30">
        <v>937</v>
      </c>
      <c r="C37" s="30" t="s">
        <v>85</v>
      </c>
      <c r="D37" s="33" t="s">
        <v>111</v>
      </c>
      <c r="E37" s="30">
        <v>800</v>
      </c>
      <c r="F37" s="32">
        <v>131325.15</v>
      </c>
      <c r="G37" s="32">
        <v>131325.15</v>
      </c>
      <c r="H37" s="40">
        <f t="shared" si="0"/>
        <v>100</v>
      </c>
    </row>
    <row r="38" spans="1:8" ht="94.5" customHeight="1">
      <c r="A38" s="9" t="s">
        <v>73</v>
      </c>
      <c r="B38" s="30">
        <v>937</v>
      </c>
      <c r="C38" s="30" t="s">
        <v>85</v>
      </c>
      <c r="D38" s="33" t="s">
        <v>112</v>
      </c>
      <c r="E38" s="30">
        <v>100</v>
      </c>
      <c r="F38" s="32">
        <v>359632</v>
      </c>
      <c r="G38" s="32">
        <v>359632</v>
      </c>
      <c r="H38" s="40">
        <f t="shared" si="0"/>
        <v>100</v>
      </c>
    </row>
    <row r="39" spans="1:8" ht="99" customHeight="1">
      <c r="A39" s="9" t="s">
        <v>74</v>
      </c>
      <c r="B39" s="30">
        <v>937</v>
      </c>
      <c r="C39" s="30" t="s">
        <v>85</v>
      </c>
      <c r="D39" s="33" t="s">
        <v>113</v>
      </c>
      <c r="E39" s="30">
        <v>100</v>
      </c>
      <c r="F39" s="32">
        <v>16761.75</v>
      </c>
      <c r="G39" s="32">
        <v>16761.75</v>
      </c>
      <c r="H39" s="40">
        <f>G39/F39*100</f>
        <v>100</v>
      </c>
    </row>
    <row r="40" spans="1:8" ht="141.75">
      <c r="A40" s="25" t="s">
        <v>114</v>
      </c>
      <c r="B40" s="30">
        <v>937</v>
      </c>
      <c r="C40" s="30" t="s">
        <v>85</v>
      </c>
      <c r="D40" s="33" t="s">
        <v>115</v>
      </c>
      <c r="E40" s="30">
        <v>100</v>
      </c>
      <c r="F40" s="32">
        <v>442081.12</v>
      </c>
      <c r="G40" s="32">
        <v>442081.12</v>
      </c>
      <c r="H40" s="40">
        <f t="shared" si="0"/>
        <v>100</v>
      </c>
    </row>
    <row r="41" spans="1:8" ht="78.75">
      <c r="A41" s="54" t="s">
        <v>129</v>
      </c>
      <c r="B41" s="51">
        <v>937</v>
      </c>
      <c r="C41" s="51" t="s">
        <v>85</v>
      </c>
      <c r="D41" s="52" t="s">
        <v>115</v>
      </c>
      <c r="E41" s="51">
        <v>200</v>
      </c>
      <c r="F41" s="53">
        <v>120000</v>
      </c>
      <c r="G41" s="53">
        <v>120000</v>
      </c>
      <c r="H41" s="55">
        <f t="shared" si="0"/>
        <v>100</v>
      </c>
    </row>
    <row r="42" spans="1:8" ht="110.25">
      <c r="A42" s="9" t="s">
        <v>75</v>
      </c>
      <c r="B42" s="30">
        <v>937</v>
      </c>
      <c r="C42" s="30" t="s">
        <v>85</v>
      </c>
      <c r="D42" s="33" t="s">
        <v>116</v>
      </c>
      <c r="E42" s="30">
        <v>100</v>
      </c>
      <c r="F42" s="32">
        <v>293770</v>
      </c>
      <c r="G42" s="32">
        <v>293770</v>
      </c>
      <c r="H42" s="40">
        <f t="shared" si="0"/>
        <v>100</v>
      </c>
    </row>
    <row r="43" spans="1:8" ht="94.5">
      <c r="A43" s="9" t="s">
        <v>76</v>
      </c>
      <c r="B43" s="30">
        <v>937</v>
      </c>
      <c r="C43" s="30" t="s">
        <v>85</v>
      </c>
      <c r="D43" s="33" t="s">
        <v>117</v>
      </c>
      <c r="E43" s="30">
        <v>100</v>
      </c>
      <c r="F43" s="32">
        <v>15461.58</v>
      </c>
      <c r="G43" s="32">
        <v>15461.58</v>
      </c>
      <c r="H43" s="40">
        <f t="shared" si="0"/>
        <v>100</v>
      </c>
    </row>
    <row r="44" spans="1:8" ht="45.75" customHeight="1">
      <c r="A44" s="58" t="s">
        <v>148</v>
      </c>
      <c r="B44" s="30">
        <v>937</v>
      </c>
      <c r="C44" s="30" t="s">
        <v>85</v>
      </c>
      <c r="D44" s="44" t="s">
        <v>147</v>
      </c>
      <c r="E44" s="30">
        <v>200</v>
      </c>
      <c r="F44" s="32">
        <v>15000</v>
      </c>
      <c r="G44" s="32">
        <v>15000</v>
      </c>
      <c r="H44" s="40">
        <f t="shared" si="0"/>
        <v>100</v>
      </c>
    </row>
    <row r="45" spans="1:8" ht="15.75">
      <c r="A45" s="39" t="s">
        <v>118</v>
      </c>
      <c r="B45" s="22"/>
      <c r="C45" s="22"/>
      <c r="D45" s="22"/>
      <c r="E45" s="22"/>
      <c r="F45" s="38">
        <f>F14+F34</f>
        <v>13393224.630000003</v>
      </c>
      <c r="G45" s="38">
        <f>G34+G14</f>
        <v>12928328.180000002</v>
      </c>
      <c r="H45" s="40">
        <f t="shared" si="0"/>
        <v>96.528868417851655</v>
      </c>
    </row>
  </sheetData>
  <mergeCells count="10">
    <mergeCell ref="A1:H1"/>
    <mergeCell ref="A2:H2"/>
    <mergeCell ref="A3:H3"/>
    <mergeCell ref="A4:H4"/>
    <mergeCell ref="A10:H10"/>
    <mergeCell ref="A5:H5"/>
    <mergeCell ref="A6:H6"/>
    <mergeCell ref="A7:H7"/>
    <mergeCell ref="A8:H8"/>
    <mergeCell ref="A9:F9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5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tabSelected="1" workbookViewId="0">
      <selection activeCell="D15" sqref="D15"/>
    </sheetView>
  </sheetViews>
  <sheetFormatPr defaultColWidth="18.85546875" defaultRowHeight="15"/>
  <cols>
    <col min="1" max="1" width="28.7109375" customWidth="1"/>
    <col min="2" max="2" width="30.140625" customWidth="1"/>
    <col min="3" max="3" width="43.42578125" customWidth="1"/>
    <col min="4" max="4" width="20.28515625" customWidth="1"/>
  </cols>
  <sheetData>
    <row r="1" spans="1:9" ht="15.75">
      <c r="A1" s="62" t="s">
        <v>11</v>
      </c>
      <c r="B1" s="62"/>
      <c r="C1" s="62"/>
      <c r="D1" s="62"/>
    </row>
    <row r="2" spans="1:9" ht="15.75">
      <c r="A2" s="61" t="s">
        <v>10</v>
      </c>
      <c r="B2" s="61"/>
      <c r="C2" s="61"/>
      <c r="D2" s="61"/>
    </row>
    <row r="3" spans="1:9" ht="15.75">
      <c r="A3" s="61" t="s">
        <v>88</v>
      </c>
      <c r="B3" s="61"/>
      <c r="C3" s="61"/>
      <c r="D3" s="61"/>
    </row>
    <row r="4" spans="1:9" ht="15.75">
      <c r="A4" s="61" t="s">
        <v>6</v>
      </c>
      <c r="B4" s="61"/>
      <c r="C4" s="61"/>
      <c r="D4" s="61"/>
    </row>
    <row r="5" spans="1:9" ht="15.75">
      <c r="A5" s="61" t="s">
        <v>7</v>
      </c>
      <c r="B5" s="61"/>
      <c r="C5" s="61"/>
      <c r="D5" s="61"/>
    </row>
    <row r="6" spans="1:9" ht="15.75">
      <c r="A6" s="62" t="s">
        <v>138</v>
      </c>
      <c r="B6" s="62"/>
      <c r="C6" s="62"/>
      <c r="D6" s="62"/>
      <c r="E6" s="1"/>
      <c r="F6" s="1"/>
      <c r="G6" s="1"/>
      <c r="H6" s="1"/>
      <c r="I6" s="1"/>
    </row>
    <row r="7" spans="1:9">
      <c r="A7" s="67"/>
      <c r="B7" s="67"/>
      <c r="C7" s="67"/>
      <c r="D7" s="67"/>
    </row>
    <row r="8" spans="1:9" ht="35.25" customHeight="1">
      <c r="A8" s="64" t="s">
        <v>151</v>
      </c>
      <c r="B8" s="69"/>
      <c r="C8" s="69"/>
      <c r="D8" s="69"/>
    </row>
    <row r="10" spans="1:9" ht="15.75">
      <c r="A10" s="68" t="s">
        <v>15</v>
      </c>
      <c r="B10" s="68"/>
      <c r="C10" s="68" t="s">
        <v>17</v>
      </c>
      <c r="D10" s="68" t="s">
        <v>16</v>
      </c>
    </row>
    <row r="11" spans="1:9" ht="63">
      <c r="A11" s="6" t="s">
        <v>25</v>
      </c>
      <c r="B11" s="6" t="s">
        <v>18</v>
      </c>
      <c r="C11" s="68"/>
      <c r="D11" s="68"/>
    </row>
    <row r="12" spans="1:9" ht="15.75">
      <c r="A12" s="5">
        <v>1</v>
      </c>
      <c r="B12" s="5">
        <v>2</v>
      </c>
      <c r="C12" s="5">
        <v>3</v>
      </c>
      <c r="D12" s="5">
        <v>4</v>
      </c>
    </row>
    <row r="13" spans="1:9" ht="63">
      <c r="A13" s="7">
        <v>930</v>
      </c>
      <c r="B13" s="8"/>
      <c r="C13" s="3" t="s">
        <v>13</v>
      </c>
      <c r="D13" s="8"/>
    </row>
    <row r="14" spans="1:9" ht="31.5">
      <c r="A14" s="2">
        <v>930</v>
      </c>
      <c r="B14" s="7" t="s">
        <v>19</v>
      </c>
      <c r="C14" s="3" t="s">
        <v>20</v>
      </c>
      <c r="D14" s="10">
        <f>D16-D15</f>
        <v>-325701.88999999873</v>
      </c>
    </row>
    <row r="15" spans="1:9" ht="33" customHeight="1">
      <c r="A15" s="2">
        <v>930</v>
      </c>
      <c r="B15" s="2" t="s">
        <v>21</v>
      </c>
      <c r="C15" s="4" t="s">
        <v>22</v>
      </c>
      <c r="D15" s="12">
        <v>13718926.52</v>
      </c>
    </row>
    <row r="16" spans="1:9" ht="33" customHeight="1">
      <c r="A16" s="2">
        <v>930</v>
      </c>
      <c r="B16" s="2" t="s">
        <v>23</v>
      </c>
      <c r="C16" s="4" t="s">
        <v>24</v>
      </c>
      <c r="D16" s="12">
        <v>13393224.630000001</v>
      </c>
    </row>
    <row r="19" spans="2:2">
      <c r="B19" s="49"/>
    </row>
  </sheetData>
  <mergeCells count="11">
    <mergeCell ref="A7:D7"/>
    <mergeCell ref="A10:B10"/>
    <mergeCell ref="C10:C11"/>
    <mergeCell ref="D10:D11"/>
    <mergeCell ref="A8:D8"/>
    <mergeCell ref="A6:D6"/>
    <mergeCell ref="A5:D5"/>
    <mergeCell ref="A1:D1"/>
    <mergeCell ref="A2:D2"/>
    <mergeCell ref="A3:D3"/>
    <mergeCell ref="A4:D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2019-03-28T08:23:48Z</cp:lastPrinted>
  <dcterms:created xsi:type="dcterms:W3CDTF">2016-06-27T10:52:24Z</dcterms:created>
  <dcterms:modified xsi:type="dcterms:W3CDTF">2021-03-25T10:32:19Z</dcterms:modified>
</cp:coreProperties>
</file>