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инансист\Documents\Документы на 2023 год\Отчет об исполнении бюджета 2022 года\"/>
    </mc:Choice>
  </mc:AlternateContent>
  <xr:revisionPtr revIDLastSave="0" documentId="13_ncr:1_{87BF1D61-1779-4B9B-BD03-B58257BF5296}" xr6:coauthVersionLast="47" xr6:coauthVersionMax="47" xr10:uidLastSave="{00000000-0000-0000-0000-000000000000}"/>
  <bookViews>
    <workbookView xWindow="-120" yWindow="-120" windowWidth="21840" windowHeight="13140" activeTab="2" xr2:uid="{00000000-000D-0000-FFFF-FFFF00000000}"/>
  </bookViews>
  <sheets>
    <sheet name="Приложение 1" sheetId="1" r:id="rId1"/>
    <sheet name="Приложение 2" sheetId="17" r:id="rId2"/>
    <sheet name="Приложение 3" sheetId="8" r:id="rId3"/>
  </sheets>
  <definedNames>
    <definedName name="_xlnm.Print_Area" localSheetId="0">'Приложение 1'!$A$1:$F$41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7" l="1"/>
  <c r="H47" i="17"/>
  <c r="H48" i="17"/>
  <c r="H44" i="17"/>
  <c r="H35" i="17"/>
  <c r="F14" i="17"/>
  <c r="F31" i="1"/>
  <c r="F28" i="1"/>
  <c r="H32" i="17"/>
  <c r="H29" i="17"/>
  <c r="F32" i="1"/>
  <c r="D14" i="8"/>
  <c r="D39" i="1"/>
  <c r="F39" i="17"/>
  <c r="H36" i="17"/>
  <c r="H26" i="17"/>
  <c r="E39" i="1"/>
  <c r="F12" i="1"/>
  <c r="H30" i="17"/>
  <c r="G39" i="17"/>
  <c r="F51" i="17" l="1"/>
  <c r="H16" i="17" l="1"/>
  <c r="H17" i="17"/>
  <c r="H18" i="17"/>
  <c r="H22" i="17"/>
  <c r="H23" i="17"/>
  <c r="H24" i="17"/>
  <c r="H27" i="17"/>
  <c r="H28" i="17"/>
  <c r="H31" i="17"/>
  <c r="H33" i="17"/>
  <c r="H34" i="17"/>
  <c r="H38" i="17"/>
  <c r="H40" i="17"/>
  <c r="H41" i="17"/>
  <c r="H42" i="17"/>
  <c r="H43" i="17"/>
  <c r="H45" i="17"/>
  <c r="H46" i="17"/>
  <c r="H49" i="17"/>
  <c r="H50" i="17"/>
  <c r="H15" i="17"/>
  <c r="F23" i="1"/>
  <c r="F39" i="1"/>
  <c r="F24" i="1"/>
  <c r="F21" i="1"/>
  <c r="F20" i="1"/>
  <c r="F15" i="1"/>
  <c r="F14" i="1"/>
  <c r="F13" i="1"/>
  <c r="F37" i="1"/>
  <c r="F22" i="1"/>
  <c r="F25" i="1"/>
  <c r="F27" i="1"/>
  <c r="F29" i="1"/>
  <c r="F30" i="1"/>
  <c r="F33" i="1"/>
  <c r="F34" i="1"/>
  <c r="F35" i="1"/>
  <c r="F36" i="1"/>
  <c r="F38" i="1"/>
  <c r="G51" i="17" l="1"/>
  <c r="H39" i="17"/>
  <c r="H14" i="17"/>
  <c r="F11" i="1"/>
  <c r="H51" i="17" l="1"/>
  <c r="H13" i="17"/>
</calcChain>
</file>

<file path=xl/sharedStrings.xml><?xml version="1.0" encoding="utf-8"?>
<sst xmlns="http://schemas.openxmlformats.org/spreadsheetml/2006/main" count="213" uniqueCount="168">
  <si>
    <t>Код</t>
  </si>
  <si>
    <t>Наименование доходов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</si>
  <si>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</si>
  <si>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</si>
  <si>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</si>
  <si>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</si>
  <si>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Лежневского муниципального района</t>
  </si>
  <si>
    <t>Ивановской области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</si>
  <si>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</si>
  <si>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Приложение №1</t>
  </si>
  <si>
    <t>к решению Совета</t>
  </si>
  <si>
    <t>Приложение №3</t>
  </si>
  <si>
    <t>Наименование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</si>
  <si>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</si>
  <si>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классификации источников финансирования дефицитов бюджетов</t>
  </si>
  <si>
    <t>Сумма (руб.)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</si>
  <si>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</si>
  <si>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</si>
  <si>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01 05 00 00 00 0000 000</t>
  </si>
  <si>
    <t>Изменение остатков средств на счёте по  учёту средств  бюджета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</si>
  <si>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</si>
  <si>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</si>
  <si>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</si>
  <si>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</si>
  <si>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</si>
  <si>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Вид расходов</t>
  </si>
  <si>
    <t>Дотации бюджетам сельских поселений на поддержку мер по обеспечению сбалансированности бюджетов</t>
  </si>
  <si>
    <t>Отношение исполненных значений к плану в %</t>
  </si>
  <si>
    <t>182 1 01 02030 01 1000 110</t>
  </si>
  <si>
    <t>Доходы бюджета 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</si>
  <si>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</si>
  <si>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</si>
  <si>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</si>
  <si>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</si>
  <si>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</si>
  <si>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</si>
  <si>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</si>
  <si>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</si>
  <si>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</si>
  <si>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</si>
  <si>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</si>
  <si>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182 1 06 01030 10 2100 110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</si>
  <si>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</si>
  <si>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182 1 06 06033 10 1000 110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</si>
  <si>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</si>
  <si>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182 1 06 06033 10 2100 110</t>
  </si>
  <si>
    <t>182 1 06 06043 10 1000 110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</si>
  <si>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</si>
  <si>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</si>
  <si>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930 1 08 04020 01 0000 110</t>
  </si>
  <si>
    <t>930 1 11 05035 10 0000 120</t>
  </si>
  <si>
    <t>Доходы, поступающие в порядке возмещения расходов, понесенных в связи с эксплуатацией имущества сельских поселений</t>
  </si>
  <si>
    <t>Отчет об исполнении бюджета Шилыковского сельского поселения Лежневского муниципального района Ивановской области</t>
  </si>
  <si>
    <t>Шилыковского  сельского поселения</t>
  </si>
  <si>
    <t>Раздел  Подраздел</t>
  </si>
  <si>
    <t>Целевая статья</t>
  </si>
  <si>
    <t>Обеспечение функций местной администрации Шилыковского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</si>
  <si>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функций местной администрации Шилыковского сельского поселения (Закупка товаров, работ и услуг для государственных (муниципальных) нужд)</t>
  </si>
  <si>
    <t>Обеспечение функций местной администрации Шилыковского сельского поселения (Иные бюджетные ассигнования)</t>
  </si>
  <si>
    <t>Обеспечение функций Главы Шилыковского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</si>
  <si>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Обеспечение функций по доплате к пенсиям государственных служащих субъектов РФ и муниципальных служащих </t>
    </r>
    <r>
      <rPr>
        <sz val="12"/>
        <rFont val="Times New Roman"/>
        <family val="1"/>
        <charset val="204"/>
      </rPr>
      <t>(Иные выплаты населению)</t>
    </r>
  </si>
  <si>
    <r>
      <t xml:space="preserve">Обеспечение функций по пожарной безопасности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</si>
  <si>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функций по уличному освещению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  <r>
      <rPr>
        <sz val="12"/>
        <color indexed="8"/>
        <rFont val="Times New Roman"/>
        <family val="1"/>
        <charset val="204"/>
      </rPr>
      <t xml:space="preserve"> </t>
    </r>
  </si>
  <si>
    <r>
      <t xml:space="preserve">Обеспечение функций по прочим мероприятиям по благоустройству 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  <r>
      <rPr>
        <sz val="12"/>
        <color indexed="8"/>
        <rFont val="Times New Roman"/>
        <family val="1"/>
        <charset val="204"/>
      </rPr>
      <t xml:space="preserve"> </t>
    </r>
  </si>
  <si>
    <t>Муниципальное  казённое учреждение «Шилыковское социально- культурное объединение»</t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</si>
  <si>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</si>
  <si>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</si>
  <si>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r>
      <t xml:space="preserve">Обеспечение деятельности МКУ «Шилыковское СКО» </t>
    </r>
    <r>
      <rPr>
        <sz val="12"/>
        <rFont val="Times New Roman"/>
        <family val="1"/>
        <charset val="204"/>
      </rPr>
      <t>(Иные бюджетные ассигнования)</t>
    </r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</si>
  <si>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</t>
  </si>
  <si>
    <t xml:space="preserve"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</si>
  <si>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(библиотека)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</si>
  <si>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(библиотека)</t>
  </si>
  <si>
    <t>01 04</t>
  </si>
  <si>
    <t>01 02</t>
  </si>
  <si>
    <t>10 01</t>
  </si>
  <si>
    <t>04 09</t>
  </si>
  <si>
    <t>03 10</t>
  </si>
  <si>
    <t>02 03</t>
  </si>
  <si>
    <t>05 02</t>
  </si>
  <si>
    <t>05 03</t>
  </si>
  <si>
    <t>08 01</t>
  </si>
  <si>
    <t>Администрация Шилыковского сельского поселения Лежневского муниципального района Ивановской области</t>
  </si>
  <si>
    <t>Расходы всего</t>
  </si>
  <si>
    <t>Шилыковского сельского поселения</t>
  </si>
  <si>
    <t>Приложение №2</t>
  </si>
  <si>
    <t>182 1 01 02020 01 1000 110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</si>
  <si>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</si>
  <si>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с доходов, полученных физическими лицами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</si>
  <si>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930 1 13 02065 10 0000 130</t>
  </si>
  <si>
    <t>Код главного распорядителя</t>
  </si>
  <si>
    <t>0110102000</t>
  </si>
  <si>
    <t>0110201000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</si>
  <si>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</si>
  <si>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4490051180</t>
  </si>
  <si>
    <t>Обеспечение деятельности по осуществлению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</si>
  <si>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0210020180</t>
  </si>
  <si>
    <t>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</si>
  <si>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4490096011</t>
  </si>
  <si>
    <t>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(Закупка товаров, работ и услуг для государственных (муниципальных) нужд)</t>
  </si>
  <si>
    <t>4490096012</t>
  </si>
  <si>
    <t>Расходы, связанные с организацией водоснабжения населения (Закупка товаров, работ и услуг для государственных (муниципальных) нужд)</t>
  </si>
  <si>
    <t>4490096055</t>
  </si>
  <si>
    <t>0220126010</t>
  </si>
  <si>
    <t>0220226050</t>
  </si>
  <si>
    <t>0130111000</t>
  </si>
  <si>
    <t>0300100150</t>
  </si>
  <si>
    <t>0300180340</t>
  </si>
  <si>
    <t>03001S0340</t>
  </si>
  <si>
    <t>Обеспечение деятельности библиотеки МКУ "Шилыковское СКО"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</si>
  <si>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0300300150</t>
  </si>
  <si>
    <t>0300380340</t>
  </si>
  <si>
    <t>03003S0340</t>
  </si>
  <si>
    <t xml:space="preserve">                     Всего расходов</t>
  </si>
  <si>
    <t xml:space="preserve">Налог на доходы физических лиц с доходов, полученных физическими лицами, не являющимися налоговыми резидентами Российской Федерации </t>
  </si>
  <si>
    <t>930 2 02 15001 10 0000 150</t>
  </si>
  <si>
    <t>930 2 02 15002 10 0000 150</t>
  </si>
  <si>
    <t>930 2 02 29999 10 0000 150</t>
  </si>
  <si>
    <t>930 2 02 35118 10 0000 150</t>
  </si>
  <si>
    <t>930 2 02 40014 10 0000 150</t>
  </si>
  <si>
    <t>4490096057</t>
  </si>
  <si>
    <t>07 05</t>
  </si>
  <si>
    <t>0120109200</t>
  </si>
  <si>
    <t>Расходы, связанные с организацией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</si>
  <si>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Расходы на содержание мест захоронения (Закупка товаров, работ и услуг для обеспечения государственных (муниципальных) нужд)</t>
  </si>
  <si>
    <r>
      <t xml:space="preserve">Обеспечение мероприятий по организации подготовки, переподготовки и повышению квалификации </t>
    </r>
    <r>
      <rPr>
        <sz val="12"/>
        <rFont val="Times New Roman"/>
        <family val="1"/>
        <charset val="204"/>
      </rPr>
      <t>(Закупка товаров, работ и услуг для обеспечения государственных (муниципальных) нужд)</t>
    </r>
  </si>
  <si>
    <t>04 12</t>
  </si>
  <si>
    <t>4490096060</t>
  </si>
  <si>
    <t>Обеспечение мероприятий по землеустройству и землепользованию (Закупка товаров, работ и услуг для обеспечения государственных (муниципальных) нужд)</t>
  </si>
  <si>
    <t>Всего доходов</t>
  </si>
  <si>
    <t>Освещение автомобильных дорог местного значения в границах населенных пунктов поселений (Закупка товаров, работ и услуг для обеспечения государственных (муниципальных) нужд)</t>
  </si>
  <si>
    <t>4490096010</t>
  </si>
  <si>
    <t>0300200170</t>
  </si>
  <si>
    <r>
      <t xml:space="preserve">Обеспечение мероприятий в области здравоохранения, спорта, физической культуры, туризма </t>
    </r>
    <r>
      <rPr>
        <sz val="12"/>
        <rFont val="Times New Roman"/>
        <family val="1"/>
        <charset val="204"/>
      </rPr>
      <t>(Закупка товаров, работ и услуг дляобеспечения государственных (муниципальных) нужд)</t>
    </r>
  </si>
  <si>
    <t>182 1 01 02020 01 2100 110</t>
  </si>
  <si>
    <t>182 1 010203001 2100110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</si>
  <si>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 в том числе казенных), в части реализации основных средств по указанному имуществу</t>
  </si>
  <si>
    <t>930 1 14 02053 10 0000 410</t>
  </si>
  <si>
    <t>Резервные фонды</t>
  </si>
  <si>
    <t>01 11</t>
  </si>
  <si>
    <t>4490096065</t>
  </si>
  <si>
    <t>04 05</t>
  </si>
  <si>
    <t>44900S7000</t>
  </si>
  <si>
    <t>4490096015</t>
  </si>
  <si>
    <t>Организация уличного освещения автомобильных дорог местного значения в границах населеных пунктов поселений (Закупка товаров, работ и услуг для обеспечения государственных (муниципальных) нужд)</t>
  </si>
  <si>
    <t>4490096068</t>
  </si>
  <si>
    <t xml:space="preserve">Расходы, связанные с организацией электро-,тепло-, газо- и водоснабжения населения, водоотведения в границах поселения </t>
  </si>
  <si>
    <t>Проведение кадастровых работ в отношении неиспользованных земель из состава земель сельскохозяйственного назначения</t>
  </si>
  <si>
    <t>Утверждено на 2022 год</t>
  </si>
  <si>
    <t>Исполнено      за 2022 год</t>
  </si>
  <si>
    <t>Доходы  бюджета Шилыковского сельского поселения по кодам классификации доходов бюджетов на 2022 год</t>
  </si>
  <si>
    <t>Исполнение бюджета Шилыковского сельского поселения по расходам за 2022 год</t>
  </si>
  <si>
    <t xml:space="preserve">Утвержденные Бюджетные ассигнования на 2022 год            </t>
  </si>
  <si>
    <t>Исполнено за 2022 год</t>
  </si>
  <si>
    <t>Источники внутреннего финансирования дефицита
бюджета  Шилыковского сельского поселения на 2022 год</t>
  </si>
  <si>
    <t>182 1 010203001 3000110</t>
  </si>
  <si>
    <t>Доходы,получаемые в виде арендной платы,а также средства от продажи права на заключение договоров аренды за земли, находящиеся в собственности сельских поселений  (за исключением земельных участков муниципальных бюджетных и автономных учреждений)</t>
  </si>
  <si>
    <t>930 1 11 05025 10 0000 120</t>
  </si>
  <si>
    <t>930 1 14 02052 10 0000 410</t>
  </si>
  <si>
    <t>Доходы от реализации иного имущества, находящегося в оперативном управлении учреждений, находящихся в ведении органовуправления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</si>
  <si>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930 2 04 05020 10 0000 150</t>
  </si>
  <si>
    <t>01 13</t>
  </si>
  <si>
    <t>4490096075</t>
  </si>
  <si>
    <t>042F2S5101</t>
  </si>
  <si>
    <t>0300196020</t>
  </si>
  <si>
    <t>Расходы, связанные с услугами по организации досуга и услугами организации культуры (Закупка товаров, работ и услуг для обеспечения государственных (муниципальных) нужд)</t>
  </si>
  <si>
    <t>Расходы на исполнение судебных актов Шилыковского сельского поселения (Иные бюджетные ассигнования)</t>
  </si>
  <si>
    <t>от 26.04.2023г. №9</t>
  </si>
  <si>
    <t>от  26.04.2023г.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</si>
</sst>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Cambria"/>
      <family val="2"/>
    </font>
    <font>
      <sz val="10"/>
      <color rgb="FF000000"/>
      <name val="Arial"/>
      <family val="2"/>
    </font>
    <font>
      <sz val="10"/>
      <color rgb="FF000000"/>
      <name val="Cambria"/>
      <family val="2"/>
    </font>
    <font>
      <b/>
      <sz val="8"/>
      <color rgb="FF000000"/>
      <name val="Cambria"/>
      <family val="2"/>
    </font>
    <font>
      <b/>
      <sz val="10"/>
      <color rgb="FF000000"/>
      <name val="Cambria"/>
      <family val="2"/>
    </font>
    <font>
      <sz val="9"/>
      <color rgb="FF000000"/>
      <name val="Cambria"/>
      <family val="2"/>
    </font>
    <font>
      <i/>
      <sz val="9"/>
      <color rgb="FF000000"/>
      <name val="Cambria"/>
      <family val="2"/>
    </font>
    <font>
      <sz val="6"/>
      <color rgb="FF000000"/>
      <name val="Cambria"/>
      <family val="2"/>
    </font>
    <font>
      <sz val="7"/>
      <color rgb="FF000000"/>
      <name val="Cambria"/>
      <family val="2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6">
    <xf numFmtId="0" fontId="0" fillId="0" borderId="0"/>
    <xf numFmtId="0" fontId="7" fillId="0" borderId="0"/>
    <xf numFmtId="0" fontId="7" fillId="0" borderId="0"/>
    <xf numFmtId="1" fontId="10" fillId="0" borderId="5">
      <alignment horizontal="center" vertical="center" wrapText="1" shrinkToFit="1"/>
    </xf>
    <xf numFmtId="0" fontId="11" fillId="0" borderId="0">
      <alignment vertical="center"/>
    </xf>
    <xf numFmtId="0" fontId="11" fillId="0" borderId="0">
      <alignment vertical="center"/>
    </xf>
    <xf numFmtId="0" fontId="7" fillId="0" borderId="0"/>
    <xf numFmtId="0" fontId="12" fillId="2" borderId="0">
      <alignment vertical="center"/>
    </xf>
    <xf numFmtId="0" fontId="13" fillId="0" borderId="0">
      <alignment horizontal="center" vertical="center"/>
    </xf>
    <xf numFmtId="0" fontId="14" fillId="0" borderId="0">
      <alignment horizontal="center" vertical="center"/>
    </xf>
    <xf numFmtId="0" fontId="14" fillId="0" borderId="0">
      <alignment vertical="center"/>
    </xf>
    <xf numFmtId="0" fontId="12" fillId="0" borderId="0">
      <alignment horizontal="center" vertical="center"/>
    </xf>
    <xf numFmtId="0" fontId="10" fillId="0" borderId="0">
      <alignment vertical="center"/>
    </xf>
    <xf numFmtId="0" fontId="10" fillId="0" borderId="0">
      <alignment horizontal="left" vertical="center" wrapText="1"/>
    </xf>
    <xf numFmtId="0" fontId="13" fillId="0" borderId="0">
      <alignment horizontal="center" vertical="center" wrapText="1"/>
    </xf>
    <xf numFmtId="0" fontId="10" fillId="0" borderId="6">
      <alignment vertical="center"/>
    </xf>
    <xf numFmtId="0" fontId="10" fillId="0" borderId="7">
      <alignment horizontal="center" vertical="center" wrapText="1"/>
    </xf>
    <xf numFmtId="0" fontId="10" fillId="0" borderId="8">
      <alignment horizontal="center" vertical="center" wrapText="1"/>
    </xf>
    <xf numFmtId="0" fontId="12" fillId="2" borderId="9">
      <alignment vertical="center"/>
    </xf>
    <xf numFmtId="49" fontId="15" fillId="0" borderId="7">
      <alignment vertical="center" wrapText="1"/>
    </xf>
    <xf numFmtId="0" fontId="12" fillId="2" borderId="10">
      <alignment vertical="center"/>
    </xf>
    <xf numFmtId="49" fontId="16" fillId="0" borderId="11">
      <alignment horizontal="left" vertical="center" wrapText="1" indent="1"/>
    </xf>
    <xf numFmtId="0" fontId="12" fillId="2" borderId="12">
      <alignment vertical="center"/>
    </xf>
    <xf numFmtId="0" fontId="12" fillId="0" borderId="0">
      <alignment vertical="center"/>
    </xf>
    <xf numFmtId="0" fontId="15" fillId="0" borderId="0">
      <alignment horizontal="left" vertical="center" wrapText="1"/>
    </xf>
    <xf numFmtId="0" fontId="13" fillId="0" borderId="0">
      <alignment vertical="center"/>
    </xf>
    <xf numFmtId="0" fontId="10" fillId="0" borderId="0">
      <alignment vertical="center" wrapText="1"/>
    </xf>
    <xf numFmtId="0" fontId="10" fillId="0" borderId="6">
      <alignment horizontal="left" vertical="center" wrapText="1"/>
    </xf>
    <xf numFmtId="0" fontId="10" fillId="0" borderId="13">
      <alignment horizontal="left" vertical="center" wrapText="1"/>
    </xf>
    <xf numFmtId="0" fontId="10" fillId="0" borderId="10">
      <alignment vertical="center" wrapText="1"/>
    </xf>
    <xf numFmtId="0" fontId="10" fillId="0" borderId="14">
      <alignment horizontal="center" vertical="center" wrapText="1"/>
    </xf>
    <xf numFmtId="1" fontId="15" fillId="0" borderId="7">
      <alignment horizontal="center" vertical="center" shrinkToFit="1"/>
      <protection locked="0"/>
    </xf>
    <xf numFmtId="0" fontId="12" fillId="2" borderId="13">
      <alignment vertical="center"/>
    </xf>
    <xf numFmtId="1" fontId="16" fillId="0" borderId="7">
      <alignment horizontal="center" vertical="center" shrinkToFit="1"/>
    </xf>
    <xf numFmtId="0" fontId="12" fillId="2" borderId="0">
      <alignment vertical="center" shrinkToFit="1"/>
    </xf>
    <xf numFmtId="49" fontId="10" fillId="0" borderId="0">
      <alignment vertical="center" wrapText="1"/>
    </xf>
    <xf numFmtId="49" fontId="10" fillId="0" borderId="10">
      <alignment vertical="center" wrapText="1"/>
    </xf>
    <xf numFmtId="4" fontId="15" fillId="0" borderId="7">
      <alignment horizontal="right" vertical="center" shrinkToFit="1"/>
      <protection locked="0"/>
    </xf>
    <xf numFmtId="4" fontId="16" fillId="0" borderId="7">
      <alignment horizontal="right" vertical="center" shrinkToFit="1"/>
    </xf>
    <xf numFmtId="0" fontId="17" fillId="0" borderId="0">
      <alignment horizontal="center" vertical="center" wrapText="1"/>
    </xf>
    <xf numFmtId="0" fontId="10" fillId="0" borderId="15">
      <alignment vertical="center"/>
    </xf>
    <xf numFmtId="0" fontId="10" fillId="0" borderId="16">
      <alignment horizontal="right" vertical="center"/>
    </xf>
    <xf numFmtId="0" fontId="10" fillId="0" borderId="6">
      <alignment horizontal="right" vertical="center"/>
    </xf>
    <xf numFmtId="0" fontId="10" fillId="0" borderId="14">
      <alignment horizontal="center" vertical="center"/>
    </xf>
    <xf numFmtId="49" fontId="10" fillId="0" borderId="17">
      <alignment horizontal="center" vertical="center"/>
    </xf>
    <xf numFmtId="0" fontId="10" fillId="0" borderId="5">
      <alignment horizontal="center" vertical="center"/>
    </xf>
    <xf numFmtId="1" fontId="10" fillId="0" borderId="5">
      <alignment horizontal="center" vertical="center"/>
    </xf>
    <xf numFmtId="1" fontId="10" fillId="0" borderId="5">
      <alignment horizontal="center" vertical="center" shrinkToFit="1"/>
    </xf>
    <xf numFmtId="49" fontId="10" fillId="0" borderId="5">
      <alignment horizontal="center" vertical="center"/>
    </xf>
    <xf numFmtId="0" fontId="10" fillId="0" borderId="18">
      <alignment horizontal="center" vertical="center"/>
    </xf>
    <xf numFmtId="0" fontId="10" fillId="0" borderId="19">
      <alignment vertical="center"/>
    </xf>
    <xf numFmtId="0" fontId="10" fillId="0" borderId="7">
      <alignment horizontal="center" vertical="center" wrapText="1"/>
    </xf>
    <xf numFmtId="0" fontId="10" fillId="0" borderId="20">
      <alignment horizontal="center" vertical="center" wrapText="1"/>
    </xf>
    <xf numFmtId="0" fontId="18" fillId="0" borderId="6">
      <alignment horizontal="right" vertical="center"/>
    </xf>
    <xf numFmtId="0" fontId="6" fillId="0" borderId="0"/>
    <xf numFmtId="164" fontId="4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2" fillId="0" borderId="1" xfId="55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1" fillId="0" borderId="1" xfId="55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0" fontId="4" fillId="0" borderId="0" xfId="0" applyFont="1"/>
    <xf numFmtId="2" fontId="4" fillId="0" borderId="0" xfId="0" applyNumberFormat="1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165" fontId="1" fillId="0" borderId="1" xfId="55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2" fontId="9" fillId="0" borderId="1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2" fontId="8" fillId="0" borderId="4" xfId="0" applyNumberFormat="1" applyFont="1" applyBorder="1" applyAlignment="1">
      <alignment horizontal="center" vertical="top"/>
    </xf>
    <xf numFmtId="0" fontId="8" fillId="0" borderId="3" xfId="0" applyNumberFormat="1" applyFont="1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165" fontId="2" fillId="0" borderId="1" xfId="55" applyNumberFormat="1" applyFont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/>
    </xf>
    <xf numFmtId="2" fontId="8" fillId="0" borderId="1" xfId="0" applyNumberFormat="1" applyFont="1" applyFill="1" applyBorder="1" applyAlignment="1">
      <alignment horizontal="center" vertical="top"/>
    </xf>
    <xf numFmtId="165" fontId="2" fillId="0" borderId="1" xfId="55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2" fontId="0" fillId="0" borderId="0" xfId="0" applyNumberFormat="1"/>
    <xf numFmtId="0" fontId="19" fillId="0" borderId="1" xfId="0" applyFont="1" applyBorder="1" applyAlignment="1">
      <alignment horizontal="center" vertical="top"/>
    </xf>
    <xf numFmtId="0" fontId="19" fillId="0" borderId="1" xfId="0" applyFont="1" applyBorder="1" applyAlignment="1">
      <alignment horizontal="center" vertical="top" wrapText="1"/>
    </xf>
    <xf numFmtId="49" fontId="19" fillId="0" borderId="1" xfId="0" applyNumberFormat="1" applyFont="1" applyBorder="1" applyAlignment="1">
      <alignment horizontal="center" vertical="top"/>
    </xf>
    <xf numFmtId="2" fontId="19" fillId="0" borderId="1" xfId="0" applyNumberFormat="1" applyFont="1" applyBorder="1" applyAlignment="1">
      <alignment horizontal="center" vertical="top"/>
    </xf>
    <xf numFmtId="0" fontId="19" fillId="0" borderId="1" xfId="0" applyNumberFormat="1" applyFont="1" applyBorder="1" applyAlignment="1">
      <alignment horizontal="center" vertical="top" wrapText="1"/>
    </xf>
    <xf numFmtId="165" fontId="9" fillId="0" borderId="1" xfId="55" applyNumberFormat="1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165" fontId="2" fillId="0" borderId="1" xfId="55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56">
    <cellStyle name="br" xfId="1" xr:uid="{00000000-0005-0000-0000-000000000000}"/>
    <cellStyle name="col" xfId="2" xr:uid="{00000000-0005-0000-0000-000001000000}"/>
    <cellStyle name="st5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xl48" xfId="34" xr:uid="{00000000-0005-0000-0000-000021000000}"/>
    <cellStyle name="xl49" xfId="35" xr:uid="{00000000-0005-0000-0000-000022000000}"/>
    <cellStyle name="xl50" xfId="36" xr:uid="{00000000-0005-0000-0000-000023000000}"/>
    <cellStyle name="xl51" xfId="37" xr:uid="{00000000-0005-0000-0000-000024000000}"/>
    <cellStyle name="xl52" xfId="38" xr:uid="{00000000-0005-0000-0000-000025000000}"/>
    <cellStyle name="xl53" xfId="39" xr:uid="{00000000-0005-0000-0000-000026000000}"/>
    <cellStyle name="xl54" xfId="40" xr:uid="{00000000-0005-0000-0000-000027000000}"/>
    <cellStyle name="xl55" xfId="41" xr:uid="{00000000-0005-0000-0000-000028000000}"/>
    <cellStyle name="xl56" xfId="42" xr:uid="{00000000-0005-0000-0000-000029000000}"/>
    <cellStyle name="xl57" xfId="43" xr:uid="{00000000-0005-0000-0000-00002A000000}"/>
    <cellStyle name="xl58" xfId="44" xr:uid="{00000000-0005-0000-0000-00002B000000}"/>
    <cellStyle name="xl59" xfId="45" xr:uid="{00000000-0005-0000-0000-00002C000000}"/>
    <cellStyle name="xl60" xfId="46" xr:uid="{00000000-0005-0000-0000-00002D000000}"/>
    <cellStyle name="xl61" xfId="47" xr:uid="{00000000-0005-0000-0000-00002E000000}"/>
    <cellStyle name="xl62" xfId="48" xr:uid="{00000000-0005-0000-0000-00002F000000}"/>
    <cellStyle name="xl63" xfId="49" xr:uid="{00000000-0005-0000-0000-000030000000}"/>
    <cellStyle name="xl64" xfId="50" xr:uid="{00000000-0005-0000-0000-000031000000}"/>
    <cellStyle name="xl65" xfId="51" xr:uid="{00000000-0005-0000-0000-000032000000}"/>
    <cellStyle name="xl66" xfId="52" xr:uid="{00000000-0005-0000-0000-000033000000}"/>
    <cellStyle name="xl67" xfId="53" xr:uid="{00000000-0005-0000-0000-000034000000}"/>
    <cellStyle name="Обычный" xfId="0" builtinId="0"/>
    <cellStyle name="Обычный 2" xfId="54" xr:uid="{00000000-0005-0000-0000-000036000000}"/>
    <cellStyle name="Финансовый" xfId="5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opLeftCell="B1" workbookViewId="0">
      <selection activeCell="H9" sqref="H9"/>
    </sheetView>
  </sheetViews>
  <sheetFormatPr defaultRowHeight="15" x14ac:dyDescent="0.25"/>
  <cols>
    <col min="1" max="1" width="5.7109375" hidden="1" customWidth="1"/>
    <col min="2" max="2" width="48.85546875" customWidth="1"/>
    <col min="3" max="3" width="28.140625" customWidth="1"/>
    <col min="4" max="4" width="18.5703125" customWidth="1"/>
    <col min="5" max="5" width="19" customWidth="1"/>
    <col min="6" max="6" width="15" customWidth="1"/>
  </cols>
  <sheetData>
    <row r="1" spans="1:6" ht="15.75" x14ac:dyDescent="0.25">
      <c r="A1" s="62" t="s">
        <v>9</v>
      </c>
      <c r="B1" s="62"/>
      <c r="C1" s="62"/>
      <c r="D1" s="62"/>
      <c r="E1" s="62"/>
      <c r="F1" s="62"/>
    </row>
    <row r="2" spans="1:6" ht="15.75" x14ac:dyDescent="0.25">
      <c r="A2" s="61" t="s">
        <v>10</v>
      </c>
      <c r="B2" s="61"/>
      <c r="C2" s="61"/>
      <c r="D2" s="61"/>
      <c r="E2" s="61"/>
      <c r="F2" s="61"/>
    </row>
    <row r="3" spans="1:6" ht="15.75" x14ac:dyDescent="0.25">
      <c r="A3" s="61" t="s">
        <v>53</v>
      </c>
      <c r="B3" s="61"/>
      <c r="C3" s="61"/>
      <c r="D3" s="61"/>
      <c r="E3" s="61"/>
      <c r="F3" s="61"/>
    </row>
    <row r="4" spans="1:6" ht="15.75" x14ac:dyDescent="0.25">
      <c r="A4" s="61" t="s">
        <v>6</v>
      </c>
      <c r="B4" s="61"/>
      <c r="C4" s="61"/>
      <c r="D4" s="61"/>
      <c r="E4" s="61"/>
      <c r="F4" s="61"/>
    </row>
    <row r="5" spans="1:6" ht="15.75" x14ac:dyDescent="0.25">
      <c r="A5" s="61" t="s">
        <v>7</v>
      </c>
      <c r="B5" s="61"/>
      <c r="C5" s="61"/>
      <c r="D5" s="61"/>
      <c r="E5" s="61"/>
      <c r="F5" s="61"/>
    </row>
    <row r="6" spans="1:6" ht="15.75" x14ac:dyDescent="0.25">
      <c r="A6" s="65" t="s">
        <v>166</v>
      </c>
      <c r="B6" s="65"/>
      <c r="C6" s="65"/>
      <c r="D6" s="65"/>
      <c r="E6" s="65"/>
      <c r="F6" s="65"/>
    </row>
    <row r="7" spans="1:6" ht="34.5" customHeight="1" x14ac:dyDescent="0.25">
      <c r="A7" s="64" t="s">
        <v>52</v>
      </c>
      <c r="B7" s="64"/>
      <c r="C7" s="64"/>
      <c r="D7" s="64"/>
      <c r="E7" s="64"/>
      <c r="F7" s="64"/>
    </row>
    <row r="8" spans="1:6" ht="18.75" customHeight="1" x14ac:dyDescent="0.25">
      <c r="A8" s="63" t="s">
        <v>149</v>
      </c>
      <c r="B8" s="63"/>
      <c r="C8" s="63"/>
      <c r="D8" s="63"/>
      <c r="E8" s="63"/>
      <c r="F8" s="63"/>
    </row>
    <row r="10" spans="1:6" ht="63" x14ac:dyDescent="0.25">
      <c r="A10" s="6"/>
      <c r="B10" s="6" t="s">
        <v>1</v>
      </c>
      <c r="C10" s="6" t="s">
        <v>0</v>
      </c>
      <c r="D10" s="57" t="s">
        <v>147</v>
      </c>
      <c r="E10" s="57" t="s">
        <v>148</v>
      </c>
      <c r="F10" s="6" t="s">
        <v>27</v>
      </c>
    </row>
    <row r="11" spans="1:6" ht="16.5" customHeight="1" x14ac:dyDescent="0.25">
      <c r="A11" s="7"/>
      <c r="B11" s="3" t="s">
        <v>29</v>
      </c>
      <c r="C11" s="7"/>
      <c r="D11" s="14">
        <v>19885690.93</v>
      </c>
      <c r="E11" s="14">
        <v>19294340.440000001</v>
      </c>
      <c r="F11" s="14">
        <f>E11/D11*100</f>
        <v>97.026251227168203</v>
      </c>
    </row>
    <row r="12" spans="1:6" ht="143.25" customHeight="1" x14ac:dyDescent="0.25">
      <c r="A12" s="2"/>
      <c r="B12" s="15" t="s">
        <v>30</v>
      </c>
      <c r="C12" s="2" t="s">
        <v>31</v>
      </c>
      <c r="D12" s="13">
        <v>802436.96</v>
      </c>
      <c r="E12" s="13">
        <v>805509.51</v>
      </c>
      <c r="F12" s="13">
        <f>E12/D12*100</f>
        <v>100.38290235285274</v>
      </c>
    </row>
    <row r="13" spans="1:6" ht="112.5" customHeight="1" x14ac:dyDescent="0.25">
      <c r="A13" s="2"/>
      <c r="B13" s="15" t="s">
        <v>32</v>
      </c>
      <c r="C13" s="2" t="s">
        <v>33</v>
      </c>
      <c r="D13" s="13">
        <v>203.88</v>
      </c>
      <c r="E13" s="13">
        <v>203.88</v>
      </c>
      <c r="F13" s="13">
        <f t="shared" ref="F13:F37" si="0">E13/D13*100</f>
        <v>100</v>
      </c>
    </row>
    <row r="14" spans="1:6" ht="141.75" customHeight="1" x14ac:dyDescent="0.25">
      <c r="A14" s="2"/>
      <c r="B14" s="15" t="s">
        <v>34</v>
      </c>
      <c r="C14" s="2" t="s">
        <v>35</v>
      </c>
      <c r="D14" s="13">
        <v>469.6</v>
      </c>
      <c r="E14" s="13">
        <v>469.6</v>
      </c>
      <c r="F14" s="13">
        <f t="shared" si="0"/>
        <v>100</v>
      </c>
    </row>
    <row r="15" spans="1:6" ht="173.25" customHeight="1" x14ac:dyDescent="0.25">
      <c r="A15" s="7"/>
      <c r="B15" s="4" t="s">
        <v>86</v>
      </c>
      <c r="C15" s="2" t="s">
        <v>85</v>
      </c>
      <c r="D15" s="13">
        <v>1405.1</v>
      </c>
      <c r="E15" s="13">
        <v>1405.1</v>
      </c>
      <c r="F15" s="13">
        <f t="shared" si="0"/>
        <v>100</v>
      </c>
    </row>
    <row r="16" spans="1:6" ht="111.75" customHeight="1" x14ac:dyDescent="0.25">
      <c r="A16" s="7"/>
      <c r="B16" s="4" t="s">
        <v>87</v>
      </c>
      <c r="C16" s="2" t="s">
        <v>133</v>
      </c>
      <c r="D16" s="13">
        <v>2.54</v>
      </c>
      <c r="E16" s="13">
        <v>2.54</v>
      </c>
      <c r="F16" s="13">
        <v>100</v>
      </c>
    </row>
    <row r="17" spans="1:6" ht="80.25" customHeight="1" x14ac:dyDescent="0.25">
      <c r="A17" s="7"/>
      <c r="B17" s="9" t="s">
        <v>113</v>
      </c>
      <c r="C17" s="2" t="s">
        <v>28</v>
      </c>
      <c r="D17" s="13">
        <v>11268.31</v>
      </c>
      <c r="E17" s="13">
        <v>11268.31</v>
      </c>
      <c r="F17" s="13">
        <v>100</v>
      </c>
    </row>
    <row r="18" spans="1:6" ht="77.25" customHeight="1" x14ac:dyDescent="0.25">
      <c r="A18" s="2"/>
      <c r="B18" s="9" t="s">
        <v>113</v>
      </c>
      <c r="C18" s="53" t="s">
        <v>154</v>
      </c>
      <c r="D18" s="13">
        <v>78.41</v>
      </c>
      <c r="E18" s="13">
        <v>78.41</v>
      </c>
      <c r="F18" s="13">
        <v>100</v>
      </c>
    </row>
    <row r="19" spans="1:6" ht="77.25" customHeight="1" x14ac:dyDescent="0.25">
      <c r="A19" s="2"/>
      <c r="B19" s="9" t="s">
        <v>113</v>
      </c>
      <c r="C19" s="53" t="s">
        <v>134</v>
      </c>
      <c r="D19" s="13">
        <v>300.69</v>
      </c>
      <c r="E19" s="13">
        <v>300.69</v>
      </c>
      <c r="F19" s="13">
        <v>100</v>
      </c>
    </row>
    <row r="20" spans="1:6" ht="65.25" customHeight="1" x14ac:dyDescent="0.25">
      <c r="A20" s="2"/>
      <c r="B20" s="4" t="s">
        <v>36</v>
      </c>
      <c r="C20" s="2" t="s">
        <v>37</v>
      </c>
      <c r="D20" s="13">
        <v>2900.18</v>
      </c>
      <c r="E20" s="13">
        <v>2900.18</v>
      </c>
      <c r="F20" s="13">
        <f t="shared" si="0"/>
        <v>100</v>
      </c>
    </row>
    <row r="21" spans="1:6" ht="114" customHeight="1" x14ac:dyDescent="0.25">
      <c r="A21" s="2"/>
      <c r="B21" s="4" t="s">
        <v>38</v>
      </c>
      <c r="C21" s="2" t="s">
        <v>39</v>
      </c>
      <c r="D21" s="13">
        <v>1170511.19</v>
      </c>
      <c r="E21" s="13">
        <v>1171213.19</v>
      </c>
      <c r="F21" s="13">
        <f t="shared" si="0"/>
        <v>100.05997379657686</v>
      </c>
    </row>
    <row r="22" spans="1:6" ht="81.75" customHeight="1" x14ac:dyDescent="0.25">
      <c r="A22" s="2"/>
      <c r="B22" s="4" t="s">
        <v>40</v>
      </c>
      <c r="C22" s="2" t="s">
        <v>41</v>
      </c>
      <c r="D22" s="13">
        <v>1748.93</v>
      </c>
      <c r="E22" s="13">
        <v>1757.19</v>
      </c>
      <c r="F22" s="13">
        <f t="shared" si="0"/>
        <v>100.47228877084846</v>
      </c>
    </row>
    <row r="23" spans="1:6" ht="99" customHeight="1" x14ac:dyDescent="0.25">
      <c r="A23" s="2"/>
      <c r="B23" s="4" t="s">
        <v>42</v>
      </c>
      <c r="C23" s="2" t="s">
        <v>43</v>
      </c>
      <c r="D23" s="13">
        <v>1120606.25</v>
      </c>
      <c r="E23" s="13">
        <v>1120606.25</v>
      </c>
      <c r="F23" s="13">
        <f t="shared" si="0"/>
        <v>100</v>
      </c>
    </row>
    <row r="24" spans="1:6" ht="62.25" customHeight="1" x14ac:dyDescent="0.25">
      <c r="A24" s="7"/>
      <c r="B24" s="4" t="s">
        <v>44</v>
      </c>
      <c r="C24" s="2" t="s">
        <v>45</v>
      </c>
      <c r="D24" s="13">
        <v>11963.83</v>
      </c>
      <c r="E24" s="13">
        <v>11963.83</v>
      </c>
      <c r="F24" s="13">
        <f t="shared" si="0"/>
        <v>100</v>
      </c>
    </row>
    <row r="25" spans="1:6" ht="62.25" customHeight="1" x14ac:dyDescent="0.25">
      <c r="A25" s="7"/>
      <c r="B25" s="4" t="s">
        <v>47</v>
      </c>
      <c r="C25" s="2" t="s">
        <v>46</v>
      </c>
      <c r="D25" s="13">
        <v>962031.71</v>
      </c>
      <c r="E25" s="13">
        <v>966209.97</v>
      </c>
      <c r="F25" s="13">
        <f t="shared" si="0"/>
        <v>100.43431624514747</v>
      </c>
    </row>
    <row r="26" spans="1:6" ht="62.25" customHeight="1" x14ac:dyDescent="0.25">
      <c r="A26" s="7"/>
      <c r="B26" s="4" t="s">
        <v>47</v>
      </c>
      <c r="C26" s="2" t="s">
        <v>48</v>
      </c>
      <c r="D26" s="13">
        <v>7879.13</v>
      </c>
      <c r="E26" s="13">
        <v>7891.14</v>
      </c>
      <c r="F26" s="13">
        <v>101.14</v>
      </c>
    </row>
    <row r="27" spans="1:6" ht="110.25" customHeight="1" x14ac:dyDescent="0.25">
      <c r="A27" s="7"/>
      <c r="B27" s="4" t="s">
        <v>13</v>
      </c>
      <c r="C27" s="2" t="s">
        <v>49</v>
      </c>
      <c r="D27" s="13">
        <v>1000</v>
      </c>
      <c r="E27" s="13">
        <v>0</v>
      </c>
      <c r="F27" s="13">
        <f t="shared" si="0"/>
        <v>0</v>
      </c>
    </row>
    <row r="28" spans="1:6" ht="113.25" customHeight="1" x14ac:dyDescent="0.25">
      <c r="A28" s="7"/>
      <c r="B28" s="4" t="s">
        <v>155</v>
      </c>
      <c r="C28" s="9" t="s">
        <v>156</v>
      </c>
      <c r="D28" s="13">
        <v>54842.879999999997</v>
      </c>
      <c r="E28" s="13">
        <v>54842.879999999997</v>
      </c>
      <c r="F28" s="13">
        <f t="shared" si="0"/>
        <v>100</v>
      </c>
    </row>
    <row r="29" spans="1:6" ht="97.5" customHeight="1" x14ac:dyDescent="0.25">
      <c r="A29" s="9"/>
      <c r="B29" s="4" t="s">
        <v>8</v>
      </c>
      <c r="C29" s="9" t="s">
        <v>50</v>
      </c>
      <c r="D29" s="13">
        <v>303403.06</v>
      </c>
      <c r="E29" s="13">
        <v>69013.279999999999</v>
      </c>
      <c r="F29" s="13">
        <f t="shared" si="0"/>
        <v>22.746402096274178</v>
      </c>
    </row>
    <row r="30" spans="1:6" ht="47.25" customHeight="1" x14ac:dyDescent="0.25">
      <c r="A30" s="7"/>
      <c r="B30" s="4" t="s">
        <v>51</v>
      </c>
      <c r="C30" s="2" t="s">
        <v>88</v>
      </c>
      <c r="D30" s="13">
        <v>252073.41</v>
      </c>
      <c r="E30" s="13">
        <v>25188.7</v>
      </c>
      <c r="F30" s="13">
        <f t="shared" si="0"/>
        <v>9.9926049320315062</v>
      </c>
    </row>
    <row r="31" spans="1:6" ht="47.25" customHeight="1" x14ac:dyDescent="0.25">
      <c r="A31" s="7"/>
      <c r="B31" s="4" t="s">
        <v>158</v>
      </c>
      <c r="C31" s="2" t="s">
        <v>157</v>
      </c>
      <c r="D31" s="13">
        <v>583000</v>
      </c>
      <c r="E31" s="13">
        <v>583000</v>
      </c>
      <c r="F31" s="13">
        <f t="shared" si="0"/>
        <v>100</v>
      </c>
    </row>
    <row r="32" spans="1:6" ht="47.25" customHeight="1" x14ac:dyDescent="0.25">
      <c r="A32" s="7"/>
      <c r="B32" s="4" t="s">
        <v>135</v>
      </c>
      <c r="C32" s="2" t="s">
        <v>136</v>
      </c>
      <c r="D32" s="13">
        <v>180000</v>
      </c>
      <c r="E32" s="13">
        <v>180000</v>
      </c>
      <c r="F32" s="13">
        <f t="shared" si="0"/>
        <v>100</v>
      </c>
    </row>
    <row r="33" spans="1:6" ht="36" customHeight="1" x14ac:dyDescent="0.25">
      <c r="A33" s="2"/>
      <c r="B33" s="9" t="s">
        <v>2</v>
      </c>
      <c r="C33" s="2" t="s">
        <v>114</v>
      </c>
      <c r="D33" s="13">
        <v>6418600</v>
      </c>
      <c r="E33" s="13">
        <v>6418600</v>
      </c>
      <c r="F33" s="13">
        <f t="shared" si="0"/>
        <v>100</v>
      </c>
    </row>
    <row r="34" spans="1:6" ht="45.75" customHeight="1" x14ac:dyDescent="0.25">
      <c r="A34" s="7"/>
      <c r="B34" s="15" t="s">
        <v>26</v>
      </c>
      <c r="C34" s="2" t="s">
        <v>115</v>
      </c>
      <c r="D34" s="13">
        <v>557722.38</v>
      </c>
      <c r="E34" s="13">
        <v>557722.38</v>
      </c>
      <c r="F34" s="13">
        <f t="shared" si="0"/>
        <v>100</v>
      </c>
    </row>
    <row r="35" spans="1:6" ht="20.25" customHeight="1" x14ac:dyDescent="0.25">
      <c r="A35" s="2"/>
      <c r="B35" s="4" t="s">
        <v>4</v>
      </c>
      <c r="C35" s="2" t="s">
        <v>116</v>
      </c>
      <c r="D35" s="13">
        <v>1303402.3999999999</v>
      </c>
      <c r="E35" s="13">
        <v>1303402.3999999999</v>
      </c>
      <c r="F35" s="13">
        <f t="shared" si="0"/>
        <v>100</v>
      </c>
    </row>
    <row r="36" spans="1:6" ht="66" customHeight="1" x14ac:dyDescent="0.25">
      <c r="A36" s="7"/>
      <c r="B36" s="4" t="s">
        <v>3</v>
      </c>
      <c r="C36" s="2" t="s">
        <v>117</v>
      </c>
      <c r="D36" s="13">
        <v>252675</v>
      </c>
      <c r="E36" s="13">
        <v>252675</v>
      </c>
      <c r="F36" s="13">
        <f t="shared" si="0"/>
        <v>100</v>
      </c>
    </row>
    <row r="37" spans="1:6" ht="91.5" customHeight="1" x14ac:dyDescent="0.25">
      <c r="A37" s="7"/>
      <c r="B37" s="4" t="s">
        <v>5</v>
      </c>
      <c r="C37" s="2" t="s">
        <v>118</v>
      </c>
      <c r="D37" s="13">
        <v>5852501.2000000002</v>
      </c>
      <c r="E37" s="13">
        <v>5715452.1200000001</v>
      </c>
      <c r="F37" s="13">
        <f t="shared" si="0"/>
        <v>97.658281898344583</v>
      </c>
    </row>
    <row r="38" spans="1:6" ht="51" customHeight="1" x14ac:dyDescent="0.25">
      <c r="A38" s="7"/>
      <c r="B38" s="4" t="s">
        <v>51</v>
      </c>
      <c r="C38" s="2" t="s">
        <v>159</v>
      </c>
      <c r="D38" s="24">
        <v>32663.89</v>
      </c>
      <c r="E38" s="24">
        <v>32663.89</v>
      </c>
      <c r="F38" s="13">
        <f>E38/D38*100</f>
        <v>100</v>
      </c>
    </row>
    <row r="39" spans="1:6" ht="33.75" customHeight="1" x14ac:dyDescent="0.25">
      <c r="A39" s="11"/>
      <c r="B39" s="3" t="s">
        <v>128</v>
      </c>
      <c r="C39" s="2"/>
      <c r="D39" s="10">
        <f>SUM(D12:D38)</f>
        <v>19885690.93</v>
      </c>
      <c r="E39" s="10">
        <f>SUM(E12:E38)</f>
        <v>19294340.440000001</v>
      </c>
      <c r="F39" s="14">
        <f>E39/D39*100</f>
        <v>97.026251227168203</v>
      </c>
    </row>
    <row r="40" spans="1:6" ht="49.5" customHeight="1" x14ac:dyDescent="0.25">
      <c r="A40" s="2"/>
      <c r="B40" s="16"/>
      <c r="C40" s="16"/>
      <c r="D40" s="17"/>
      <c r="E40" s="16"/>
      <c r="F40" s="16"/>
    </row>
    <row r="41" spans="1:6" ht="15.75" x14ac:dyDescent="0.25">
      <c r="A41" s="7"/>
      <c r="B41" s="16"/>
      <c r="C41" s="16"/>
      <c r="D41" s="16"/>
      <c r="E41" s="16"/>
      <c r="F41" s="16"/>
    </row>
    <row r="42" spans="1:6" x14ac:dyDescent="0.25">
      <c r="B42" s="16"/>
      <c r="C42" s="16"/>
      <c r="D42" s="16"/>
      <c r="E42" s="16"/>
      <c r="F42" s="16"/>
    </row>
    <row r="43" spans="1:6" x14ac:dyDescent="0.25">
      <c r="B43" s="16"/>
      <c r="C43" s="16"/>
      <c r="D43" s="16"/>
      <c r="E43" s="16"/>
      <c r="F43" s="16"/>
    </row>
    <row r="44" spans="1:6" x14ac:dyDescent="0.25">
      <c r="B44" s="16"/>
      <c r="C44" s="16"/>
      <c r="D44" s="16"/>
      <c r="E44" s="16"/>
      <c r="F44" s="16"/>
    </row>
    <row r="45" spans="1:6" x14ac:dyDescent="0.25">
      <c r="B45" s="16"/>
      <c r="C45" s="16"/>
      <c r="D45" s="16"/>
      <c r="E45" s="16"/>
      <c r="F45" s="16"/>
    </row>
    <row r="46" spans="1:6" x14ac:dyDescent="0.25">
      <c r="B46" s="16"/>
      <c r="C46" s="16"/>
      <c r="D46" s="16"/>
      <c r="E46" s="16"/>
      <c r="F46" s="16"/>
    </row>
    <row r="47" spans="1:6" x14ac:dyDescent="0.25">
      <c r="B47" s="16"/>
      <c r="C47" s="16"/>
      <c r="D47" s="16"/>
      <c r="E47" s="16"/>
      <c r="F47" s="16"/>
    </row>
    <row r="48" spans="1:6" x14ac:dyDescent="0.25">
      <c r="B48" s="16"/>
      <c r="C48" s="16"/>
      <c r="D48" s="16"/>
      <c r="E48" s="16"/>
      <c r="F48" s="16"/>
    </row>
  </sheetData>
  <mergeCells count="8">
    <mergeCell ref="A3:F3"/>
    <mergeCell ref="A2:F2"/>
    <mergeCell ref="A1:F1"/>
    <mergeCell ref="A8:F8"/>
    <mergeCell ref="A7:F7"/>
    <mergeCell ref="A6:F6"/>
    <mergeCell ref="A5:F5"/>
    <mergeCell ref="A4:F4"/>
  </mergeCells>
  <phoneticPr fontId="0" type="noConversion"/>
  <printOptions horizontalCentered="1"/>
  <pageMargins left="0.70866141732283472" right="0.70866141732283472" top="0.35433070866141736" bottom="0.27559055118110237" header="0.31496062992125984" footer="0.23622047244094491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"/>
  <sheetViews>
    <sheetView workbookViewId="0">
      <selection activeCell="A6" sqref="A6:H6"/>
    </sheetView>
  </sheetViews>
  <sheetFormatPr defaultRowHeight="15" x14ac:dyDescent="0.25"/>
  <cols>
    <col min="1" max="1" width="41.140625" customWidth="1"/>
    <col min="2" max="2" width="16.42578125" customWidth="1"/>
    <col min="3" max="3" width="12.140625" customWidth="1"/>
    <col min="4" max="4" width="19.5703125" customWidth="1"/>
    <col min="5" max="5" width="10.140625" customWidth="1"/>
    <col min="6" max="6" width="20" customWidth="1"/>
    <col min="7" max="7" width="18.42578125" customWidth="1"/>
    <col min="8" max="8" width="17.42578125" customWidth="1"/>
  </cols>
  <sheetData>
    <row r="1" spans="1:8" ht="15.75" x14ac:dyDescent="0.25">
      <c r="A1" s="62" t="s">
        <v>84</v>
      </c>
      <c r="B1" s="62"/>
      <c r="C1" s="62"/>
      <c r="D1" s="62"/>
      <c r="E1" s="62"/>
      <c r="F1" s="62"/>
      <c r="G1" s="62"/>
      <c r="H1" s="62"/>
    </row>
    <row r="2" spans="1:8" ht="15.75" x14ac:dyDescent="0.25">
      <c r="A2" s="61" t="s">
        <v>10</v>
      </c>
      <c r="B2" s="61"/>
      <c r="C2" s="61"/>
      <c r="D2" s="61"/>
      <c r="E2" s="61"/>
      <c r="F2" s="61"/>
      <c r="G2" s="61"/>
      <c r="H2" s="61"/>
    </row>
    <row r="3" spans="1:8" ht="15.75" x14ac:dyDescent="0.25">
      <c r="A3" s="61" t="s">
        <v>53</v>
      </c>
      <c r="B3" s="61"/>
      <c r="C3" s="61"/>
      <c r="D3" s="61"/>
      <c r="E3" s="61"/>
      <c r="F3" s="61"/>
      <c r="G3" s="61"/>
      <c r="H3" s="61"/>
    </row>
    <row r="4" spans="1:8" ht="15.75" x14ac:dyDescent="0.25">
      <c r="A4" s="61" t="s">
        <v>6</v>
      </c>
      <c r="B4" s="61"/>
      <c r="C4" s="61"/>
      <c r="D4" s="61"/>
      <c r="E4" s="61"/>
      <c r="F4" s="61"/>
      <c r="G4" s="61"/>
      <c r="H4" s="61"/>
    </row>
    <row r="5" spans="1:8" ht="15.75" x14ac:dyDescent="0.25">
      <c r="A5" s="61" t="s">
        <v>7</v>
      </c>
      <c r="B5" s="61"/>
      <c r="C5" s="61"/>
      <c r="D5" s="61"/>
      <c r="E5" s="61"/>
      <c r="F5" s="61"/>
      <c r="G5" s="61"/>
      <c r="H5" s="61"/>
    </row>
    <row r="6" spans="1:8" ht="15.75" x14ac:dyDescent="0.25">
      <c r="A6" s="61" t="s">
        <v>167</v>
      </c>
      <c r="B6" s="61"/>
      <c r="C6" s="61"/>
      <c r="D6" s="61"/>
      <c r="E6" s="61"/>
      <c r="F6" s="61"/>
      <c r="G6" s="61"/>
      <c r="H6" s="61"/>
    </row>
    <row r="7" spans="1:8" ht="15.75" x14ac:dyDescent="0.25">
      <c r="A7" s="61"/>
      <c r="B7" s="61"/>
      <c r="C7" s="61"/>
      <c r="D7" s="61"/>
      <c r="E7" s="61"/>
      <c r="F7" s="61"/>
      <c r="G7" s="61"/>
      <c r="H7" s="61"/>
    </row>
    <row r="8" spans="1:8" ht="15.75" x14ac:dyDescent="0.25">
      <c r="A8" s="66" t="s">
        <v>150</v>
      </c>
      <c r="B8" s="66"/>
      <c r="C8" s="66"/>
      <c r="D8" s="66"/>
      <c r="E8" s="66"/>
      <c r="F8" s="66"/>
      <c r="G8" s="66"/>
      <c r="H8" s="66"/>
    </row>
    <row r="9" spans="1:8" x14ac:dyDescent="0.25">
      <c r="A9" s="67"/>
      <c r="B9" s="67"/>
      <c r="C9" s="67"/>
      <c r="D9" s="67"/>
      <c r="E9" s="67"/>
      <c r="F9" s="67"/>
    </row>
    <row r="10" spans="1:8" ht="17.25" customHeight="1" x14ac:dyDescent="0.25">
      <c r="A10" s="63"/>
      <c r="B10" s="63"/>
      <c r="C10" s="63"/>
      <c r="D10" s="63"/>
      <c r="E10" s="63"/>
      <c r="F10" s="63"/>
      <c r="G10" s="63"/>
      <c r="H10" s="63"/>
    </row>
    <row r="12" spans="1:8" ht="63" x14ac:dyDescent="0.25">
      <c r="A12" s="6" t="s">
        <v>12</v>
      </c>
      <c r="B12" s="23" t="s">
        <v>89</v>
      </c>
      <c r="C12" s="6" t="s">
        <v>54</v>
      </c>
      <c r="D12" s="6" t="s">
        <v>55</v>
      </c>
      <c r="E12" s="6" t="s">
        <v>25</v>
      </c>
      <c r="F12" s="57" t="s">
        <v>151</v>
      </c>
      <c r="G12" s="57" t="s">
        <v>152</v>
      </c>
      <c r="H12" s="6" t="s">
        <v>27</v>
      </c>
    </row>
    <row r="13" spans="1:8" ht="15.75" x14ac:dyDescent="0.25">
      <c r="A13" s="7" t="s">
        <v>82</v>
      </c>
      <c r="B13" s="7"/>
      <c r="C13" s="7"/>
      <c r="D13" s="7"/>
      <c r="E13" s="7"/>
      <c r="F13" s="10">
        <v>21020834.539999999</v>
      </c>
      <c r="G13" s="39">
        <v>20552399.190000001</v>
      </c>
      <c r="H13" s="39">
        <f>G13/F13*100</f>
        <v>97.771566351903743</v>
      </c>
    </row>
    <row r="14" spans="1:8" ht="63" x14ac:dyDescent="0.25">
      <c r="A14" s="21" t="s">
        <v>81</v>
      </c>
      <c r="B14" s="27">
        <v>930</v>
      </c>
      <c r="C14" s="26"/>
      <c r="D14" s="26"/>
      <c r="E14" s="26"/>
      <c r="F14" s="28">
        <f>SUM(F15:F38)</f>
        <v>14061305.859999999</v>
      </c>
      <c r="G14" s="28">
        <f>SUM(G15:G38)</f>
        <v>13788055.620000001</v>
      </c>
      <c r="H14" s="39">
        <f>G14/F14*100</f>
        <v>98.056722165632507</v>
      </c>
    </row>
    <row r="15" spans="1:8" ht="129.75" customHeight="1" x14ac:dyDescent="0.25">
      <c r="A15" s="19" t="s">
        <v>59</v>
      </c>
      <c r="B15" s="29">
        <v>930</v>
      </c>
      <c r="C15" s="30" t="s">
        <v>73</v>
      </c>
      <c r="D15" s="31" t="s">
        <v>90</v>
      </c>
      <c r="E15" s="30">
        <v>100</v>
      </c>
      <c r="F15" s="32">
        <v>1034478.4</v>
      </c>
      <c r="G15" s="32">
        <v>1034478.4</v>
      </c>
      <c r="H15" s="39">
        <f>G15/F15*100</f>
        <v>100</v>
      </c>
    </row>
    <row r="16" spans="1:8" ht="149.25" customHeight="1" x14ac:dyDescent="0.25">
      <c r="A16" s="18" t="s">
        <v>56</v>
      </c>
      <c r="B16" s="29">
        <v>930</v>
      </c>
      <c r="C16" s="30" t="s">
        <v>72</v>
      </c>
      <c r="D16" s="33" t="s">
        <v>91</v>
      </c>
      <c r="E16" s="30">
        <v>100</v>
      </c>
      <c r="F16" s="32">
        <v>3703913.53</v>
      </c>
      <c r="G16" s="32">
        <v>3703913.53</v>
      </c>
      <c r="H16" s="39">
        <f t="shared" ref="H16:H51" si="0">G16/F16*100</f>
        <v>100</v>
      </c>
    </row>
    <row r="17" spans="1:8" ht="84.75" customHeight="1" x14ac:dyDescent="0.25">
      <c r="A17" s="18" t="s">
        <v>57</v>
      </c>
      <c r="B17" s="29">
        <v>930</v>
      </c>
      <c r="C17" s="30" t="s">
        <v>72</v>
      </c>
      <c r="D17" s="33" t="s">
        <v>91</v>
      </c>
      <c r="E17" s="30">
        <v>200</v>
      </c>
      <c r="F17" s="34">
        <v>445242.88</v>
      </c>
      <c r="G17" s="34">
        <v>429000.29</v>
      </c>
      <c r="H17" s="39">
        <f t="shared" si="0"/>
        <v>96.351970861386931</v>
      </c>
    </row>
    <row r="18" spans="1:8" ht="63" x14ac:dyDescent="0.25">
      <c r="A18" s="18" t="s">
        <v>58</v>
      </c>
      <c r="B18" s="29">
        <v>930</v>
      </c>
      <c r="C18" s="30" t="s">
        <v>72</v>
      </c>
      <c r="D18" s="33" t="s">
        <v>91</v>
      </c>
      <c r="E18" s="30">
        <v>800</v>
      </c>
      <c r="F18" s="32">
        <v>21101.66</v>
      </c>
      <c r="G18" s="32">
        <v>21101.66</v>
      </c>
      <c r="H18" s="39">
        <f t="shared" si="0"/>
        <v>100</v>
      </c>
    </row>
    <row r="19" spans="1:8" ht="31.5" customHeight="1" x14ac:dyDescent="0.25">
      <c r="A19" s="9" t="s">
        <v>137</v>
      </c>
      <c r="B19" s="41">
        <v>930</v>
      </c>
      <c r="C19" s="42" t="s">
        <v>138</v>
      </c>
      <c r="D19" s="43" t="s">
        <v>139</v>
      </c>
      <c r="E19" s="42">
        <v>800</v>
      </c>
      <c r="F19" s="44">
        <v>50000</v>
      </c>
      <c r="G19" s="44">
        <v>0</v>
      </c>
      <c r="H19" s="45">
        <v>0</v>
      </c>
    </row>
    <row r="20" spans="1:8" ht="31.5" customHeight="1" x14ac:dyDescent="0.25">
      <c r="A20" s="60" t="s">
        <v>165</v>
      </c>
      <c r="B20" s="41">
        <v>930</v>
      </c>
      <c r="C20" s="42" t="s">
        <v>160</v>
      </c>
      <c r="D20" s="43" t="s">
        <v>161</v>
      </c>
      <c r="E20" s="42">
        <v>200</v>
      </c>
      <c r="F20" s="44">
        <v>103896.81</v>
      </c>
      <c r="G20" s="44">
        <v>103896.81</v>
      </c>
      <c r="H20" s="45">
        <v>100</v>
      </c>
    </row>
    <row r="21" spans="1:8" ht="31.5" customHeight="1" x14ac:dyDescent="0.25">
      <c r="A21" s="60" t="s">
        <v>165</v>
      </c>
      <c r="B21" s="41">
        <v>930</v>
      </c>
      <c r="C21" s="42" t="s">
        <v>160</v>
      </c>
      <c r="D21" s="43" t="s">
        <v>161</v>
      </c>
      <c r="E21" s="42">
        <v>800</v>
      </c>
      <c r="F21" s="44">
        <v>14126.24</v>
      </c>
      <c r="G21" s="44">
        <v>14126.24</v>
      </c>
      <c r="H21" s="45">
        <v>100</v>
      </c>
    </row>
    <row r="22" spans="1:8" ht="144" customHeight="1" x14ac:dyDescent="0.25">
      <c r="A22" s="46" t="s">
        <v>92</v>
      </c>
      <c r="B22" s="41">
        <v>930</v>
      </c>
      <c r="C22" s="42" t="s">
        <v>77</v>
      </c>
      <c r="D22" s="43" t="s">
        <v>93</v>
      </c>
      <c r="E22" s="42">
        <v>100</v>
      </c>
      <c r="F22" s="44">
        <v>248345.5</v>
      </c>
      <c r="G22" s="44">
        <v>248345.5</v>
      </c>
      <c r="H22" s="45">
        <f t="shared" si="0"/>
        <v>100</v>
      </c>
    </row>
    <row r="23" spans="1:8" ht="110.25" x14ac:dyDescent="0.25">
      <c r="A23" s="46" t="s">
        <v>94</v>
      </c>
      <c r="B23" s="41">
        <v>930</v>
      </c>
      <c r="C23" s="42" t="s">
        <v>77</v>
      </c>
      <c r="D23" s="43" t="s">
        <v>93</v>
      </c>
      <c r="E23" s="41">
        <v>200</v>
      </c>
      <c r="F23" s="44">
        <v>4329.5</v>
      </c>
      <c r="G23" s="44">
        <v>4329.5</v>
      </c>
      <c r="H23" s="45">
        <f t="shared" si="0"/>
        <v>100</v>
      </c>
    </row>
    <row r="24" spans="1:8" ht="63" x14ac:dyDescent="0.25">
      <c r="A24" s="47" t="s">
        <v>61</v>
      </c>
      <c r="B24" s="41">
        <v>930</v>
      </c>
      <c r="C24" s="42" t="s">
        <v>76</v>
      </c>
      <c r="D24" s="43" t="s">
        <v>95</v>
      </c>
      <c r="E24" s="41">
        <v>200</v>
      </c>
      <c r="F24" s="44">
        <v>34000</v>
      </c>
      <c r="G24" s="44">
        <v>34000</v>
      </c>
      <c r="H24" s="45">
        <f>G24/F24*100</f>
        <v>100</v>
      </c>
    </row>
    <row r="25" spans="1:8" ht="69" customHeight="1" x14ac:dyDescent="0.25">
      <c r="A25" s="47" t="s">
        <v>146</v>
      </c>
      <c r="B25" s="41">
        <v>930</v>
      </c>
      <c r="C25" s="42" t="s">
        <v>140</v>
      </c>
      <c r="D25" s="43" t="s">
        <v>141</v>
      </c>
      <c r="E25" s="41">
        <v>200</v>
      </c>
      <c r="F25" s="44">
        <v>28105</v>
      </c>
      <c r="G25" s="44">
        <v>28105</v>
      </c>
      <c r="H25" s="45">
        <v>100</v>
      </c>
    </row>
    <row r="26" spans="1:8" ht="94.5" x14ac:dyDescent="0.25">
      <c r="A26" s="40" t="s">
        <v>129</v>
      </c>
      <c r="B26" s="41">
        <v>930</v>
      </c>
      <c r="C26" s="42" t="s">
        <v>75</v>
      </c>
      <c r="D26" s="43" t="s">
        <v>130</v>
      </c>
      <c r="E26" s="41">
        <v>200</v>
      </c>
      <c r="F26" s="44">
        <v>114302</v>
      </c>
      <c r="G26" s="44">
        <v>64752.92</v>
      </c>
      <c r="H26" s="45">
        <f>G26/F26*100</f>
        <v>56.650732270651424</v>
      </c>
    </row>
    <row r="27" spans="1:8" ht="108.75" customHeight="1" x14ac:dyDescent="0.25">
      <c r="A27" s="36" t="s">
        <v>96</v>
      </c>
      <c r="B27" s="29">
        <v>930</v>
      </c>
      <c r="C27" s="30" t="s">
        <v>75</v>
      </c>
      <c r="D27" s="33" t="s">
        <v>97</v>
      </c>
      <c r="E27" s="29">
        <v>200</v>
      </c>
      <c r="F27" s="32">
        <v>655450</v>
      </c>
      <c r="G27" s="32">
        <v>655450</v>
      </c>
      <c r="H27" s="39">
        <f>G27/F27*100</f>
        <v>100</v>
      </c>
    </row>
    <row r="28" spans="1:8" ht="126" x14ac:dyDescent="0.25">
      <c r="A28" s="36" t="s">
        <v>98</v>
      </c>
      <c r="B28" s="29">
        <v>930</v>
      </c>
      <c r="C28" s="30" t="s">
        <v>75</v>
      </c>
      <c r="D28" s="33" t="s">
        <v>99</v>
      </c>
      <c r="E28" s="29">
        <v>200</v>
      </c>
      <c r="F28" s="32">
        <v>825615</v>
      </c>
      <c r="G28" s="32">
        <v>825615</v>
      </c>
      <c r="H28" s="39">
        <f t="shared" si="0"/>
        <v>100</v>
      </c>
    </row>
    <row r="29" spans="1:8" ht="102" customHeight="1" x14ac:dyDescent="0.25">
      <c r="A29" s="40" t="s">
        <v>143</v>
      </c>
      <c r="B29" s="29">
        <v>930</v>
      </c>
      <c r="C29" s="30" t="s">
        <v>75</v>
      </c>
      <c r="D29" s="33" t="s">
        <v>142</v>
      </c>
      <c r="E29" s="29">
        <v>200</v>
      </c>
      <c r="F29" s="32">
        <v>1703328</v>
      </c>
      <c r="G29" s="32">
        <v>1703328</v>
      </c>
      <c r="H29" s="39">
        <f t="shared" si="0"/>
        <v>100</v>
      </c>
    </row>
    <row r="30" spans="1:8" ht="78.75" x14ac:dyDescent="0.25">
      <c r="A30" s="40" t="s">
        <v>127</v>
      </c>
      <c r="B30" s="29">
        <v>930</v>
      </c>
      <c r="C30" s="30" t="s">
        <v>125</v>
      </c>
      <c r="D30" s="33" t="s">
        <v>126</v>
      </c>
      <c r="E30" s="29">
        <v>200</v>
      </c>
      <c r="F30" s="32">
        <v>137500</v>
      </c>
      <c r="G30" s="32">
        <v>50000</v>
      </c>
      <c r="H30" s="39">
        <f t="shared" si="0"/>
        <v>36.363636363636367</v>
      </c>
    </row>
    <row r="31" spans="1:8" ht="78.75" x14ac:dyDescent="0.25">
      <c r="A31" s="35" t="s">
        <v>100</v>
      </c>
      <c r="B31" s="29">
        <v>930</v>
      </c>
      <c r="C31" s="30" t="s">
        <v>78</v>
      </c>
      <c r="D31" s="33" t="s">
        <v>101</v>
      </c>
      <c r="E31" s="29">
        <v>200</v>
      </c>
      <c r="F31" s="32">
        <v>228000</v>
      </c>
      <c r="G31" s="32">
        <v>228000</v>
      </c>
      <c r="H31" s="39">
        <f t="shared" si="0"/>
        <v>100</v>
      </c>
    </row>
    <row r="32" spans="1:8" ht="51" customHeight="1" x14ac:dyDescent="0.25">
      <c r="A32" s="35" t="s">
        <v>145</v>
      </c>
      <c r="B32" s="29">
        <v>930</v>
      </c>
      <c r="C32" s="30" t="s">
        <v>78</v>
      </c>
      <c r="D32" s="33" t="s">
        <v>144</v>
      </c>
      <c r="E32" s="29">
        <v>200</v>
      </c>
      <c r="F32" s="32">
        <v>1200000</v>
      </c>
      <c r="G32" s="32">
        <v>1200000</v>
      </c>
      <c r="H32" s="39">
        <f t="shared" si="0"/>
        <v>100</v>
      </c>
    </row>
    <row r="33" spans="1:8" ht="67.5" customHeight="1" x14ac:dyDescent="0.25">
      <c r="A33" s="9" t="s">
        <v>62</v>
      </c>
      <c r="B33" s="29">
        <v>930</v>
      </c>
      <c r="C33" s="30" t="s">
        <v>79</v>
      </c>
      <c r="D33" s="33" t="s">
        <v>102</v>
      </c>
      <c r="E33" s="29">
        <v>200</v>
      </c>
      <c r="F33" s="32">
        <v>635984.88</v>
      </c>
      <c r="G33" s="32">
        <v>594726.31000000006</v>
      </c>
      <c r="H33" s="39">
        <f t="shared" si="0"/>
        <v>93.512649231535192</v>
      </c>
    </row>
    <row r="34" spans="1:8" ht="78.75" x14ac:dyDescent="0.25">
      <c r="A34" s="20" t="s">
        <v>63</v>
      </c>
      <c r="B34" s="29">
        <v>930</v>
      </c>
      <c r="C34" s="30" t="s">
        <v>79</v>
      </c>
      <c r="D34" s="33" t="s">
        <v>103</v>
      </c>
      <c r="E34" s="29">
        <v>200</v>
      </c>
      <c r="F34" s="32">
        <v>1430738.12</v>
      </c>
      <c r="G34" s="32">
        <v>1430738.12</v>
      </c>
      <c r="H34" s="39">
        <f t="shared" si="0"/>
        <v>100</v>
      </c>
    </row>
    <row r="35" spans="1:8" ht="114" customHeight="1" x14ac:dyDescent="0.25">
      <c r="A35" s="40" t="s">
        <v>122</v>
      </c>
      <c r="B35" s="49">
        <v>930</v>
      </c>
      <c r="C35" s="50" t="s">
        <v>79</v>
      </c>
      <c r="D35" s="51" t="s">
        <v>162</v>
      </c>
      <c r="E35" s="49">
        <v>200</v>
      </c>
      <c r="F35" s="52">
        <v>1046386.02</v>
      </c>
      <c r="G35" s="52">
        <v>1046386.02</v>
      </c>
      <c r="H35" s="39">
        <f>G35*100/F35</f>
        <v>100</v>
      </c>
    </row>
    <row r="36" spans="1:8" ht="63" x14ac:dyDescent="0.25">
      <c r="A36" s="40" t="s">
        <v>123</v>
      </c>
      <c r="B36" s="49">
        <v>930</v>
      </c>
      <c r="C36" s="50" t="s">
        <v>79</v>
      </c>
      <c r="D36" s="51" t="s">
        <v>119</v>
      </c>
      <c r="E36" s="49">
        <v>200</v>
      </c>
      <c r="F36" s="52">
        <v>83700</v>
      </c>
      <c r="G36" s="52">
        <v>60000</v>
      </c>
      <c r="H36" s="54">
        <f>G36/F36*100</f>
        <v>71.68458781362007</v>
      </c>
    </row>
    <row r="37" spans="1:8" ht="99" customHeight="1" x14ac:dyDescent="0.25">
      <c r="A37" s="9" t="s">
        <v>124</v>
      </c>
      <c r="B37" s="49">
        <v>930</v>
      </c>
      <c r="C37" s="50" t="s">
        <v>120</v>
      </c>
      <c r="D37" s="51" t="s">
        <v>121</v>
      </c>
      <c r="E37" s="49">
        <v>200</v>
      </c>
      <c r="F37" s="52">
        <v>5000</v>
      </c>
      <c r="G37" s="52">
        <v>0</v>
      </c>
      <c r="H37" s="39">
        <v>0</v>
      </c>
    </row>
    <row r="38" spans="1:8" ht="63" x14ac:dyDescent="0.25">
      <c r="A38" s="9" t="s">
        <v>60</v>
      </c>
      <c r="B38" s="29">
        <v>930</v>
      </c>
      <c r="C38" s="30" t="s">
        <v>74</v>
      </c>
      <c r="D38" s="33" t="s">
        <v>104</v>
      </c>
      <c r="E38" s="29">
        <v>300</v>
      </c>
      <c r="F38" s="32">
        <v>307762.32</v>
      </c>
      <c r="G38" s="32">
        <v>307762.32</v>
      </c>
      <c r="H38" s="39">
        <f t="shared" si="0"/>
        <v>100</v>
      </c>
    </row>
    <row r="39" spans="1:8" ht="47.25" x14ac:dyDescent="0.25">
      <c r="A39" s="21" t="s">
        <v>64</v>
      </c>
      <c r="B39" s="30">
        <v>930</v>
      </c>
      <c r="C39" s="22"/>
      <c r="D39" s="22"/>
      <c r="E39" s="22"/>
      <c r="F39" s="37">
        <f>SUM(F40:F50)</f>
        <v>6959528.6800000006</v>
      </c>
      <c r="G39" s="37">
        <f>SUM(G40:G50)</f>
        <v>6764343.5700000003</v>
      </c>
      <c r="H39" s="56">
        <f t="shared" si="0"/>
        <v>97.1954263144153</v>
      </c>
    </row>
    <row r="40" spans="1:8" ht="129.75" customHeight="1" x14ac:dyDescent="0.25">
      <c r="A40" s="9" t="s">
        <v>65</v>
      </c>
      <c r="B40" s="30">
        <v>930</v>
      </c>
      <c r="C40" s="30" t="s">
        <v>80</v>
      </c>
      <c r="D40" s="33" t="s">
        <v>105</v>
      </c>
      <c r="E40" s="30">
        <v>100</v>
      </c>
      <c r="F40" s="32">
        <v>1335506.45</v>
      </c>
      <c r="G40" s="32">
        <v>1335506.45</v>
      </c>
      <c r="H40" s="39">
        <f t="shared" si="0"/>
        <v>100</v>
      </c>
    </row>
    <row r="41" spans="1:8" ht="63" x14ac:dyDescent="0.25">
      <c r="A41" s="9" t="s">
        <v>66</v>
      </c>
      <c r="B41" s="30">
        <v>930</v>
      </c>
      <c r="C41" s="30" t="s">
        <v>80</v>
      </c>
      <c r="D41" s="33" t="s">
        <v>105</v>
      </c>
      <c r="E41" s="30" t="s">
        <v>80</v>
      </c>
      <c r="F41" s="32">
        <v>4236040.03</v>
      </c>
      <c r="G41" s="32">
        <v>4040854.92</v>
      </c>
      <c r="H41" s="39">
        <f t="shared" si="0"/>
        <v>95.392274184906597</v>
      </c>
    </row>
    <row r="42" spans="1:8" ht="47.25" x14ac:dyDescent="0.25">
      <c r="A42" s="9" t="s">
        <v>67</v>
      </c>
      <c r="B42" s="30">
        <v>930</v>
      </c>
      <c r="C42" s="30" t="s">
        <v>80</v>
      </c>
      <c r="D42" s="33" t="s">
        <v>105</v>
      </c>
      <c r="E42" s="30">
        <v>800</v>
      </c>
      <c r="F42" s="32">
        <v>60580</v>
      </c>
      <c r="G42" s="32">
        <v>60580</v>
      </c>
      <c r="H42" s="39">
        <f t="shared" si="0"/>
        <v>100</v>
      </c>
    </row>
    <row r="43" spans="1:8" ht="94.5" customHeight="1" x14ac:dyDescent="0.25">
      <c r="A43" s="9" t="s">
        <v>68</v>
      </c>
      <c r="B43" s="30">
        <v>930</v>
      </c>
      <c r="C43" s="30" t="s">
        <v>80</v>
      </c>
      <c r="D43" s="33" t="s">
        <v>106</v>
      </c>
      <c r="E43" s="30">
        <v>100</v>
      </c>
      <c r="F43" s="32">
        <v>387406</v>
      </c>
      <c r="G43" s="32">
        <v>387406</v>
      </c>
      <c r="H43" s="39">
        <f t="shared" si="0"/>
        <v>100</v>
      </c>
    </row>
    <row r="44" spans="1:8" ht="94.5" customHeight="1" x14ac:dyDescent="0.25">
      <c r="A44" s="58" t="s">
        <v>164</v>
      </c>
      <c r="B44" s="30">
        <v>930</v>
      </c>
      <c r="C44" s="30" t="s">
        <v>80</v>
      </c>
      <c r="D44" s="33" t="s">
        <v>163</v>
      </c>
      <c r="E44" s="49">
        <v>200</v>
      </c>
      <c r="F44" s="32">
        <v>100000</v>
      </c>
      <c r="G44" s="32">
        <v>100000</v>
      </c>
      <c r="H44" s="39">
        <f t="shared" si="0"/>
        <v>100</v>
      </c>
    </row>
    <row r="45" spans="1:8" ht="99" customHeight="1" x14ac:dyDescent="0.25">
      <c r="A45" s="9" t="s">
        <v>69</v>
      </c>
      <c r="B45" s="30">
        <v>930</v>
      </c>
      <c r="C45" s="30" t="s">
        <v>80</v>
      </c>
      <c r="D45" s="33" t="s">
        <v>107</v>
      </c>
      <c r="E45" s="30">
        <v>100</v>
      </c>
      <c r="F45" s="32">
        <v>20390</v>
      </c>
      <c r="G45" s="32">
        <v>20390</v>
      </c>
      <c r="H45" s="39">
        <f>G45/F45*100</f>
        <v>100</v>
      </c>
    </row>
    <row r="46" spans="1:8" ht="141.75" x14ac:dyDescent="0.25">
      <c r="A46" s="25" t="s">
        <v>108</v>
      </c>
      <c r="B46" s="30">
        <v>930</v>
      </c>
      <c r="C46" s="30" t="s">
        <v>80</v>
      </c>
      <c r="D46" s="33" t="s">
        <v>109</v>
      </c>
      <c r="E46" s="30">
        <v>100</v>
      </c>
      <c r="F46" s="32">
        <v>442253.04</v>
      </c>
      <c r="G46" s="32">
        <v>442253.04</v>
      </c>
      <c r="H46" s="39">
        <f t="shared" si="0"/>
        <v>100</v>
      </c>
    </row>
    <row r="47" spans="1:8" ht="141.75" x14ac:dyDescent="0.25">
      <c r="A47" s="59" t="s">
        <v>108</v>
      </c>
      <c r="B47" s="30">
        <v>930</v>
      </c>
      <c r="C47" s="30" t="s">
        <v>80</v>
      </c>
      <c r="D47" s="33" t="s">
        <v>109</v>
      </c>
      <c r="E47" s="30">
        <v>200</v>
      </c>
      <c r="F47" s="32">
        <v>22000</v>
      </c>
      <c r="G47" s="32">
        <v>22000</v>
      </c>
      <c r="H47" s="39">
        <f t="shared" si="0"/>
        <v>100</v>
      </c>
    </row>
    <row r="48" spans="1:8" ht="110.25" x14ac:dyDescent="0.25">
      <c r="A48" s="9" t="s">
        <v>70</v>
      </c>
      <c r="B48" s="30">
        <v>930</v>
      </c>
      <c r="C48" s="30" t="s">
        <v>80</v>
      </c>
      <c r="D48" s="33" t="s">
        <v>110</v>
      </c>
      <c r="E48" s="30">
        <v>100</v>
      </c>
      <c r="F48" s="32">
        <v>323335.5</v>
      </c>
      <c r="G48" s="32">
        <v>323335.5</v>
      </c>
      <c r="H48" s="39">
        <f t="shared" si="0"/>
        <v>100</v>
      </c>
    </row>
    <row r="49" spans="1:8" ht="94.5" x14ac:dyDescent="0.25">
      <c r="A49" s="9" t="s">
        <v>71</v>
      </c>
      <c r="B49" s="30">
        <v>930</v>
      </c>
      <c r="C49" s="30" t="s">
        <v>80</v>
      </c>
      <c r="D49" s="33" t="s">
        <v>111</v>
      </c>
      <c r="E49" s="30">
        <v>100</v>
      </c>
      <c r="F49" s="32">
        <v>17017.66</v>
      </c>
      <c r="G49" s="32">
        <v>17017.66</v>
      </c>
      <c r="H49" s="39">
        <f t="shared" si="0"/>
        <v>100</v>
      </c>
    </row>
    <row r="50" spans="1:8" ht="45.75" customHeight="1" x14ac:dyDescent="0.25">
      <c r="A50" s="55" t="s">
        <v>132</v>
      </c>
      <c r="B50" s="30">
        <v>930</v>
      </c>
      <c r="C50" s="30" t="s">
        <v>80</v>
      </c>
      <c r="D50" s="43" t="s">
        <v>131</v>
      </c>
      <c r="E50" s="30">
        <v>200</v>
      </c>
      <c r="F50" s="32">
        <v>15000</v>
      </c>
      <c r="G50" s="32">
        <v>15000</v>
      </c>
      <c r="H50" s="39">
        <f t="shared" si="0"/>
        <v>100</v>
      </c>
    </row>
    <row r="51" spans="1:8" ht="15.75" x14ac:dyDescent="0.25">
      <c r="A51" s="38" t="s">
        <v>112</v>
      </c>
      <c r="B51" s="22"/>
      <c r="C51" s="22"/>
      <c r="D51" s="22"/>
      <c r="E51" s="22"/>
      <c r="F51" s="37">
        <f>F14+F39</f>
        <v>21020834.539999999</v>
      </c>
      <c r="G51" s="37">
        <f>G39+G14</f>
        <v>20552399.190000001</v>
      </c>
      <c r="H51" s="39">
        <f t="shared" si="0"/>
        <v>97.771566351903743</v>
      </c>
    </row>
  </sheetData>
  <mergeCells count="10">
    <mergeCell ref="A1:H1"/>
    <mergeCell ref="A2:H2"/>
    <mergeCell ref="A3:H3"/>
    <mergeCell ref="A4:H4"/>
    <mergeCell ref="A10:H10"/>
    <mergeCell ref="A5:H5"/>
    <mergeCell ref="A6:H6"/>
    <mergeCell ref="A7:H7"/>
    <mergeCell ref="A8:H8"/>
    <mergeCell ref="A9:F9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5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9"/>
  <sheetViews>
    <sheetView tabSelected="1" workbookViewId="0">
      <selection activeCell="A6" sqref="A6:D6"/>
    </sheetView>
  </sheetViews>
  <sheetFormatPr defaultColWidth="18.85546875" defaultRowHeight="15" x14ac:dyDescent="0.25"/>
  <cols>
    <col min="1" max="1" width="28.7109375" customWidth="1"/>
    <col min="2" max="2" width="30.140625" customWidth="1"/>
    <col min="3" max="3" width="43.42578125" customWidth="1"/>
    <col min="4" max="4" width="20.28515625" customWidth="1"/>
  </cols>
  <sheetData>
    <row r="1" spans="1:9" ht="15.75" x14ac:dyDescent="0.25">
      <c r="A1" s="62" t="s">
        <v>11</v>
      </c>
      <c r="B1" s="62"/>
      <c r="C1" s="62"/>
      <c r="D1" s="62"/>
    </row>
    <row r="2" spans="1:9" ht="15.75" x14ac:dyDescent="0.25">
      <c r="A2" s="61" t="s">
        <v>10</v>
      </c>
      <c r="B2" s="61"/>
      <c r="C2" s="61"/>
      <c r="D2" s="61"/>
    </row>
    <row r="3" spans="1:9" ht="15.75" x14ac:dyDescent="0.25">
      <c r="A3" s="61" t="s">
        <v>83</v>
      </c>
      <c r="B3" s="61"/>
      <c r="C3" s="61"/>
      <c r="D3" s="61"/>
    </row>
    <row r="4" spans="1:9" ht="15.75" x14ac:dyDescent="0.25">
      <c r="A4" s="61" t="s">
        <v>6</v>
      </c>
      <c r="B4" s="61"/>
      <c r="C4" s="61"/>
      <c r="D4" s="61"/>
    </row>
    <row r="5" spans="1:9" ht="15.75" x14ac:dyDescent="0.25">
      <c r="A5" s="61" t="s">
        <v>7</v>
      </c>
      <c r="B5" s="61"/>
      <c r="C5" s="61"/>
      <c r="D5" s="61"/>
    </row>
    <row r="6" spans="1:9" ht="15.75" x14ac:dyDescent="0.25">
      <c r="A6" s="62" t="s">
        <v>166</v>
      </c>
      <c r="B6" s="62"/>
      <c r="C6" s="62"/>
      <c r="D6" s="62"/>
      <c r="E6" s="1"/>
      <c r="F6" s="1"/>
      <c r="G6" s="1"/>
      <c r="H6" s="1"/>
      <c r="I6" s="1"/>
    </row>
    <row r="7" spans="1:9" x14ac:dyDescent="0.25">
      <c r="A7" s="67"/>
      <c r="B7" s="67"/>
      <c r="C7" s="67"/>
      <c r="D7" s="67"/>
    </row>
    <row r="8" spans="1:9" ht="35.25" customHeight="1" x14ac:dyDescent="0.25">
      <c r="A8" s="64" t="s">
        <v>153</v>
      </c>
      <c r="B8" s="69"/>
      <c r="C8" s="69"/>
      <c r="D8" s="69"/>
    </row>
    <row r="10" spans="1:9" ht="15.75" x14ac:dyDescent="0.25">
      <c r="A10" s="68" t="s">
        <v>14</v>
      </c>
      <c r="B10" s="68"/>
      <c r="C10" s="68" t="s">
        <v>16</v>
      </c>
      <c r="D10" s="68" t="s">
        <v>15</v>
      </c>
    </row>
    <row r="11" spans="1:9" ht="63" x14ac:dyDescent="0.25">
      <c r="A11" s="6" t="s">
        <v>24</v>
      </c>
      <c r="B11" s="6" t="s">
        <v>17</v>
      </c>
      <c r="C11" s="68"/>
      <c r="D11" s="68"/>
    </row>
    <row r="12" spans="1:9" ht="15.75" x14ac:dyDescent="0.25">
      <c r="A12" s="5">
        <v>1</v>
      </c>
      <c r="B12" s="5">
        <v>2</v>
      </c>
      <c r="C12" s="5">
        <v>3</v>
      </c>
      <c r="D12" s="5">
        <v>4</v>
      </c>
    </row>
    <row r="13" spans="1:9" ht="63" x14ac:dyDescent="0.25">
      <c r="A13" s="7">
        <v>930</v>
      </c>
      <c r="B13" s="8"/>
      <c r="C13" s="3" t="s">
        <v>81</v>
      </c>
      <c r="D13" s="8"/>
    </row>
    <row r="14" spans="1:9" ht="31.5" x14ac:dyDescent="0.25">
      <c r="A14" s="2">
        <v>930</v>
      </c>
      <c r="B14" s="7" t="s">
        <v>18</v>
      </c>
      <c r="C14" s="3" t="s">
        <v>19</v>
      </c>
      <c r="D14" s="10">
        <f>D16-D15</f>
        <v>1135143.6099999994</v>
      </c>
    </row>
    <row r="15" spans="1:9" ht="33" customHeight="1" x14ac:dyDescent="0.25">
      <c r="A15" s="2">
        <v>930</v>
      </c>
      <c r="B15" s="2" t="s">
        <v>20</v>
      </c>
      <c r="C15" s="4" t="s">
        <v>21</v>
      </c>
      <c r="D15" s="12">
        <v>19885690.93</v>
      </c>
    </row>
    <row r="16" spans="1:9" ht="33" customHeight="1" x14ac:dyDescent="0.25">
      <c r="A16" s="2">
        <v>930</v>
      </c>
      <c r="B16" s="2" t="s">
        <v>22</v>
      </c>
      <c r="C16" s="4" t="s">
        <v>23</v>
      </c>
      <c r="D16" s="12">
        <v>21020834.539999999</v>
      </c>
    </row>
    <row r="19" spans="2:2" x14ac:dyDescent="0.25">
      <c r="B19" s="48"/>
    </row>
  </sheetData>
  <mergeCells count="11">
    <mergeCell ref="A7:D7"/>
    <mergeCell ref="A10:B10"/>
    <mergeCell ref="C10:C11"/>
    <mergeCell ref="D10:D11"/>
    <mergeCell ref="A8:D8"/>
    <mergeCell ref="A6:D6"/>
    <mergeCell ref="A5:D5"/>
    <mergeCell ref="A1:D1"/>
    <mergeCell ref="A2:D2"/>
    <mergeCell ref="A3:D3"/>
    <mergeCell ref="A4:D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Ведущий специалист</cp:lastModifiedBy>
  <cp:lastPrinted>2023-03-23T06:38:53Z</cp:lastPrinted>
  <dcterms:created xsi:type="dcterms:W3CDTF">2016-06-27T10:52:24Z</dcterms:created>
  <dcterms:modified xsi:type="dcterms:W3CDTF">2023-04-26T10:14:40Z</dcterms:modified>
</cp:coreProperties>
</file>